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2-预算公开-收入预算总表" sheetId="2"/>
    <sheet r:id="rId3" name="301-预算公开-收支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<sst xmlns="http://schemas.openxmlformats.org/spreadsheetml/2006/main" count="237" uniqueCount="237">
  <si>
    <t>2026年部门预算</t>
  </si>
  <si>
    <t/>
  </si>
  <si>
    <t>公开表2</t>
  </si>
  <si>
    <t>收入总体情况表</t>
  </si>
  <si>
    <t>部门（单位）：郓城县唐塔街道办事处</t>
  </si>
  <si>
    <t>单位：万元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</si>
  <si>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</si>
  <si>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</si>
  <si>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</si>
  <si>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</si>
  <si>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</si>
  <si>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</si>
  <si>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</si>
  <si>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</si>
  <si>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上级补助收入</t>
  </si>
  <si>
    <t>附属单位上缴收入</t>
  </si>
  <si>
    <t>使用非财政拨款结余</t>
  </si>
  <si>
    <t>上年结转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</si>
  <si>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</si>
  <si>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</si>
  <si>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</si>
  <si>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</si>
  <si>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</si>
  <si>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</si>
  <si>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</si>
  <si>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</si>
  <si>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</si>
  <si>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</si>
  <si>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</si>
  <si>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 xml:space="preserve">　政府办公厅（室）及相关机构事务</t>
  </si>
  <si>
    <t>20103</t>
  </si>
  <si>
    <t>01</t>
  </si>
  <si>
    <t xml:space="preserve">　　行政运行</t>
  </si>
  <si>
    <t>2010301</t>
  </si>
  <si>
    <t>02</t>
  </si>
  <si>
    <t xml:space="preserve">　　一般行政管理事务</t>
  </si>
  <si>
    <t>2010302</t>
  </si>
  <si>
    <t>203</t>
  </si>
  <si>
    <t>国防支出</t>
  </si>
  <si>
    <t>99</t>
  </si>
  <si>
    <t xml:space="preserve">　其他国防支出</t>
  </si>
  <si>
    <t>20399</t>
  </si>
  <si>
    <t xml:space="preserve">　　其他国防支出</t>
  </si>
  <si>
    <t>2039999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</si>
  <si>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</si>
  <si>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</si>
  <si>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</si>
  <si>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</si>
  <si>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</si>
  <si>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机关事业单位基本养老保险缴费支出</t>
  </si>
  <si>
    <t>2080505</t>
  </si>
  <si>
    <t>07</t>
  </si>
  <si>
    <t xml:space="preserve">　就业补助</t>
  </si>
  <si>
    <t>20807</t>
  </si>
  <si>
    <t xml:space="preserve">　　公益性岗位补贴</t>
  </si>
  <si>
    <t>2080705</t>
  </si>
  <si>
    <t xml:space="preserve">　其他社会保障和就业支出</t>
  </si>
  <si>
    <t>20899</t>
  </si>
  <si>
    <t xml:space="preserve">　　其他社会保障和就业支出</t>
  </si>
  <si>
    <t>2089999</t>
  </si>
  <si>
    <t>210</t>
  </si>
  <si>
    <t>卫生健康支出</t>
  </si>
  <si>
    <t>11</t>
  </si>
  <si>
    <t xml:space="preserve">　行政事业单位医疗</t>
  </si>
  <si>
    <t>21011</t>
  </si>
  <si>
    <t xml:space="preserve">　　行政单位医疗</t>
  </si>
  <si>
    <t>2101101</t>
  </si>
  <si>
    <t>213</t>
  </si>
  <si>
    <t>农林水支出</t>
  </si>
  <si>
    <t xml:space="preserve">　农村综合改革</t>
  </si>
  <si>
    <t>21307</t>
  </si>
  <si>
    <t xml:space="preserve">　　对村民委员会和村党支部的补助</t>
  </si>
  <si>
    <t>2130705</t>
  </si>
  <si>
    <t>221</t>
  </si>
  <si>
    <t>住房保障支出</t>
  </si>
  <si>
    <t xml:space="preserve">　住房改革支出</t>
  </si>
  <si>
    <t>22102</t>
  </si>
  <si>
    <t xml:space="preserve">　　住房公积金</t>
  </si>
  <si>
    <t>2210201</t>
  </si>
  <si>
    <t>公开表1</t>
  </si>
  <si>
    <t xml:space="preserve"> 收支总体情况表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</si>
  <si>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</si>
  <si>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</si>
  <si>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</si>
  <si>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</si>
  <si>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</si>
  <si>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</si>
  <si>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</si>
  <si>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</si>
  <si>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</si>
  <si>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</si>
  <si>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</si>
  <si>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</si>
  <si>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</si>
  <si>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</si>
  <si>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</si>
  <si>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</si>
  <si>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</si>
  <si>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</si>
  <si>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</si>
  <si>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</si>
  <si>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</si>
  <si>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</si>
  <si>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</si>
  <si>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</si>
  <si>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</si>
  <si>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</si>
  <si>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</si>
  <si>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</si>
  <si>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</si>
  <si>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</si>
  <si>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</si>
  <si>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</si>
  <si>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</si>
  <si>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</si>
  <si>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</si>
  <si>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对附属单位的补助支出</t>
  </si>
  <si>
    <t>上缴上级支出</t>
  </si>
  <si>
    <t>结转下年</t>
  </si>
  <si>
    <t>收 入 总 计</t>
  </si>
  <si>
    <t>支 出 总 计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</si>
  <si>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</si>
  <si>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</si>
  <si>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</si>
  <si>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</si>
  <si>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</si>
  <si>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</si>
  <si>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</si>
  <si>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</si>
  <si>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</si>
  <si>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</si>
  <si>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</si>
  <si>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</si>
  <si>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</si>
  <si>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</si>
  <si>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</si>
  <si>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</si>
  <si>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</si>
  <si>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</si>
  <si>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</si>
  <si>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</si>
  <si>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</si>
  <si>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</si>
  <si>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</si>
  <si>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</si>
  <si>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</si>
  <si>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</si>
  <si>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</si>
  <si>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</si>
  <si>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</si>
  <si>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</si>
  <si>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1866.43</t>
  </si>
  <si>
    <t>164.40</t>
  </si>
  <si>
    <t>301</t>
  </si>
  <si>
    <t>工资福利支出</t>
  </si>
  <si>
    <t>501</t>
  </si>
  <si>
    <t>机关工资福利支出</t>
  </si>
  <si>
    <t xml:space="preserve">　基本工资</t>
  </si>
  <si>
    <t xml:space="preserve">　工资奖金津补贴</t>
  </si>
  <si>
    <t>471.22</t>
  </si>
  <si>
    <t xml:space="preserve">　津贴补贴</t>
  </si>
  <si>
    <t>430.32</t>
  </si>
  <si>
    <t xml:space="preserve">　奖金</t>
  </si>
  <si>
    <t>115.15</t>
  </si>
  <si>
    <t>08</t>
  </si>
  <si>
    <t xml:space="preserve">　机关事业单位基本养老保险缴费</t>
  </si>
  <si>
    <t xml:space="preserve">　社会保障缴费</t>
  </si>
  <si>
    <t>130.58</t>
  </si>
  <si>
    <t>10</t>
  </si>
  <si>
    <t xml:space="preserve">　职工基本医疗保险缴费</t>
  </si>
  <si>
    <t>59.58</t>
  </si>
  <si>
    <t>12</t>
  </si>
  <si>
    <t xml:space="preserve">　其他社会保障缴费</t>
  </si>
  <si>
    <t>4.22</t>
  </si>
  <si>
    <t>13</t>
  </si>
  <si>
    <t xml:space="preserve">　住房公积金</t>
  </si>
  <si>
    <t>114.57</t>
  </si>
  <si>
    <t xml:space="preserve">　其他工资福利支出</t>
  </si>
  <si>
    <t>540.79</t>
  </si>
  <si>
    <t>302</t>
  </si>
  <si>
    <t>商品和服务支出</t>
  </si>
  <si>
    <t>502</t>
  </si>
  <si>
    <t>机关商品和服务支出</t>
  </si>
  <si>
    <t xml:space="preserve">　办公费</t>
  </si>
  <si>
    <t xml:space="preserve">　办公经费</t>
  </si>
  <si>
    <t>101.76</t>
  </si>
  <si>
    <t>31</t>
  </si>
  <si>
    <t xml:space="preserve">　公务用车运行维护费</t>
  </si>
  <si>
    <t>7.50</t>
  </si>
  <si>
    <t>39</t>
  </si>
  <si>
    <t xml:space="preserve">　其他交通费用</t>
  </si>
  <si>
    <t>55.14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</si>
  <si>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</si>
  <si>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</si>
  <si>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</si>
  <si>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</si>
  <si>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</si>
  <si>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</si>
  <si>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</si>
  <si>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</si>
  <si>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</si>
  <si>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</si>
  <si>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</si>
  <si>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</si>
  <si>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</si>
  <si>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</si>
  <si>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</si>
  <si>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</si>
  <si>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</si>
  <si>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</si>
  <si>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</si>
  <si>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</si>
  <si>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</si>
  <si>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</si>
  <si>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</si>
  <si>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</si>
  <si>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</si>
  <si>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2030.83</t>
  </si>
  <si>
    <t>545.00</t>
  </si>
  <si>
    <t>公开表11</t>
  </si>
  <si>
    <t>项目支出预算情况表</t>
  </si>
  <si>
    <t>项目编码</t>
  </si>
  <si>
    <t>项目名称</t>
  </si>
  <si>
    <t>项目类别</t>
  </si>
  <si>
    <t>37172526200208510005A</t>
  </si>
  <si>
    <t>基层武装部运转</t>
  </si>
  <si>
    <t>特定目标类</t>
  </si>
  <si>
    <t>37172526200208510006D</t>
  </si>
  <si>
    <t>乡镇街道党报党刊</t>
  </si>
  <si>
    <t>371725265301085100026</t>
  </si>
  <si>
    <t>村级组织运转保障经费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</si>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</sst>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40" formatCode="#,##0.00;-#,##0.00;&quot;&quot;??;@"/>
    <numFmt numFmtId="992" formatCode=" #,##0.00; -#,##0.00; &quot;&quot;??;@"/>
    <numFmt numFmtId="1194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11.05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10"/>
      <color auto="1"/>
      <name val="SarasaGothicSC"/>
    </font>
    <font>
      <sz val="9"/>
      <color rgb="FF000000"/>
      <name val="SarasaGothicSC"/>
    </font>
    <font>
      <sz val="9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8"/>
      <color rgb="FF000000"/>
      <name val="宋体"/>
    </font>
    <font>
      <sz val="8"/>
      <color auto="1"/>
      <name val="宋体"/>
    </font>
    <font>
      <sz val="9"/>
      <color rgb="FF000000"/>
      <name val="宋体"/>
    </font>
    <font>
      <b/>
      <sz val="14"/>
      <color rgb="FF000000"/>
      <name val="黑体"/>
    </font>
    <font>
      <b/>
      <sz val="8"/>
      <color rgb="FF000000"/>
      <name val="黑体"/>
    </font>
    <font>
      <sz val="8"/>
      <color auto="1"/>
      <name val="宋体"/>
    </font>
    <font>
      <sz val="9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10"/>
      <color auto="1"/>
      <name val="宋体"/>
    </font>
    <font>
      <sz val="8"/>
      <color auto="1"/>
      <name val="宋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1" fillId="0" borderId="11">
      <alignment horizontal="general" vertical="center"/>
    </xf>
    <xf numFmtId="174" fontId="21" fillId="0" borderId="11">
      <alignment horizontal="right" vertical="center" wrapText="1"/>
    </xf>
    <xf numFmtId="0" fontId="24" fillId="0" borderId="11">
      <alignment horizontal="general" vertical="center"/>
    </xf>
    <xf numFmtId="174" fontId="21" fillId="0" borderId="11">
      <alignment horizontal="right" vertical="center"/>
    </xf>
    <xf numFmtId="0" fontId="21" fillId="0" borderId="11">
      <alignment horizontal="left" vertical="center"/>
    </xf>
    <xf numFmtId="174" fontId="24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3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3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3" fillId="0" borderId="10">
      <alignment horizontal="left" vertical="bottom"/>
    </xf>
    <xf numFmtId="0" fontId="24" fillId="0" borderId="11">
      <alignment horizontal="center" vertical="center"/>
    </xf>
    <xf numFmtId="0" fontId="25" fillId="0" borderId="11">
      <alignment horizontal="center" vertical="center" wrapText="1"/>
    </xf>
    <xf numFmtId="0" fontId="24" fillId="0" borderId="11">
      <alignment horizontal="center" vertical="center" wrapText="1"/>
    </xf>
    <xf numFmtId="49" fontId="24" fillId="0" borderId="11">
      <alignment horizontal="left" vertical="center"/>
    </xf>
    <xf numFmtId="174" fontId="24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25" fillId="0" borderId="0"/>
    <xf numFmtId="0" fontId="24" fillId="0" borderId="0">
      <alignment horizontal="general" vertical="center"/>
    </xf>
    <xf numFmtId="0" fontId="22" fillId="0" borderId="0">
      <alignment horizontal="center" vertical="center"/>
    </xf>
    <xf numFmtId="0" fontId="24" fillId="0" borderId="0">
      <alignment horizontal="center" vertical="center"/>
    </xf>
    <xf numFmtId="0" fontId="24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25" fillId="0" borderId="10"/>
    <xf numFmtId="0" fontId="24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4" fillId="0" borderId="11">
      <alignment horizontal="center" vertical="center"/>
    </xf>
    <xf numFmtId="0" fontId="24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25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25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4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3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3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3" fillId="0" borderId="10">
      <alignment horizontal="left" vertical="bottom"/>
    </xf>
    <xf numFmtId="0" fontId="21" fillId="0" borderId="10">
      <alignment horizontal="right" vertical="bottom"/>
    </xf>
    <xf numFmtId="0" fontId="24" fillId="0" borderId="11">
      <alignment horizontal="center" vertical="center"/>
    </xf>
    <xf numFmtId="0" fontId="25" fillId="0" borderId="11">
      <alignment horizontal="center" vertical="center" wrapText="1"/>
    </xf>
    <xf numFmtId="0" fontId="24" fillId="0" borderId="11">
      <alignment horizontal="center" vertical="center" wrapText="1"/>
    </xf>
    <xf numFmtId="49" fontId="24" fillId="0" borderId="11">
      <alignment horizontal="left" vertical="center"/>
    </xf>
    <xf numFmtId="174" fontId="24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4" fillId="0" borderId="0"/>
    <xf numFmtId="0" fontId="25" fillId="0" borderId="0"/>
    <xf numFmtId="0" fontId="24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25" fillId="0" borderId="10"/>
    <xf numFmtId="0" fontId="24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25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25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4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25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25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4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3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3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3" fillId="0" borderId="10">
      <alignment horizontal="left" vertical="bottom"/>
    </xf>
    <xf numFmtId="0" fontId="21" fillId="0" borderId="10">
      <alignment horizontal="right" vertical="bottom"/>
    </xf>
    <xf numFmtId="0" fontId="24" fillId="0" borderId="11">
      <alignment horizontal="center" vertical="center"/>
    </xf>
    <xf numFmtId="0" fontId="25" fillId="0" borderId="11">
      <alignment horizontal="center" vertical="center" wrapText="1"/>
    </xf>
    <xf numFmtId="0" fontId="24" fillId="0" borderId="11">
      <alignment horizontal="center" vertical="center" wrapText="1"/>
    </xf>
    <xf numFmtId="49" fontId="24" fillId="0" borderId="11">
      <alignment horizontal="left" vertical="center"/>
    </xf>
    <xf numFmtId="174" fontId="24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3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3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3" fillId="0" borderId="10">
      <alignment horizontal="left" vertical="bottom"/>
    </xf>
    <xf numFmtId="0" fontId="21" fillId="0" borderId="10">
      <alignment horizontal="right" vertical="bottom"/>
    </xf>
    <xf numFmtId="0" fontId="24" fillId="0" borderId="11">
      <alignment horizontal="center" vertical="center"/>
    </xf>
    <xf numFmtId="0" fontId="25" fillId="0" borderId="11">
      <alignment horizontal="center" vertical="center" wrapText="1"/>
    </xf>
    <xf numFmtId="0" fontId="24" fillId="0" borderId="11">
      <alignment horizontal="center" vertical="center" wrapText="1"/>
    </xf>
    <xf numFmtId="49" fontId="24" fillId="0" borderId="11">
      <alignment horizontal="left" vertical="center"/>
    </xf>
    <xf numFmtId="174" fontId="24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25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25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4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33" fillId="0" borderId="0" xfId="0">
      <alignment vertical="center" wrapText="1"/>
    </xf>
    <xf numFmtId="0" fontId="34" fillId="0" borderId="0" xfId="0"/>
    <xf numFmtId="0" fontId="35" fillId="0" borderId="0" xfId="0">
      <alignment horizontal="right" vertical="bottom" wrapText="1"/>
    </xf>
    <xf numFmtId="49" fontId="36" fillId="0" borderId="0" xfId="0">
      <alignment horizontal="center" vertical="center"/>
    </xf>
    <xf numFmtId="49" fontId="37" fillId="0" borderId="0" xfId="0">
      <alignment horizontal="center" vertical="center"/>
    </xf>
    <xf numFmtId="0" fontId="38" fillId="0" borderId="0" xfId="0">
      <alignment vertical="top"/>
    </xf>
    <xf numFmtId="0" fontId="39" fillId="0" borderId="0" xfId="0">
      <alignment horizontal="left" vertical="center"/>
    </xf>
    <xf numFmtId="0" fontId="35" fillId="0" borderId="10" xfId="0">
      <alignment horizontal="left" vertical="center"/>
    </xf>
    <xf numFmtId="0" fontId="39" fillId="0" borderId="10" xfId="0">
      <alignment horizontal="left" vertical="center"/>
    </xf>
    <xf numFmtId="0" fontId="35" fillId="0" borderId="10" xfId="0">
      <alignment horizontal="left" vertical="center" wrapText="1"/>
    </xf>
    <xf numFmtId="0" fontId="33" fillId="0" borderId="10" xfId="0">
      <alignment horizontal="center" vertical="center" wrapText="1"/>
    </xf>
    <xf numFmtId="0" fontId="40" fillId="0" borderId="0" xfId="0"/>
    <xf numFmtId="0" fontId="39" fillId="0" borderId="0" xfId="0">
      <alignment horizontal="right" vertical="bottom"/>
    </xf>
    <xf numFmtId="0" fontId="35" fillId="0" borderId="10" xfId="0">
      <alignment horizontal="right" vertical="center" wrapText="1"/>
    </xf>
    <xf numFmtId="0" fontId="41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5" fillId="0" borderId="23" xfId="0">
      <alignment horizontal="center" vertical="center" wrapText="1"/>
    </xf>
    <xf numFmtId="0" fontId="35" fillId="0" borderId="11" xfId="0">
      <alignment horizontal="center" vertical="center" wrapText="1"/>
    </xf>
    <xf numFmtId="0" fontId="35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2" fillId="0" borderId="0" xfId="0">
      <alignment horizontal="right" vertical="top"/>
    </xf>
    <xf numFmtId="0" fontId="34" fillId="0" borderId="23" xfId="0">
      <alignment horizontal="center" vertical="center" shrinkToFit="1"/>
    </xf>
    <xf numFmtId="49" fontId="33" fillId="0" borderId="23" xfId="0">
      <alignment horizontal="center" vertical="center" wrapText="1" shrinkToFit="1"/>
    </xf>
    <xf numFmtId="49" fontId="33" fillId="0" borderId="11" xfId="0">
      <alignment horizontal="left" vertical="center" wrapText="1" shrinkToFit="1"/>
    </xf>
    <xf numFmtId="240" fontId="33" fillId="0" borderId="11" xfId="0">
      <alignment horizontal="right" vertical="center" wrapText="1" shrinkToFit="1"/>
    </xf>
    <xf numFmtId="240" fontId="34" fillId="0" borderId="23" xfId="0">
      <alignment horizontal="right" vertical="center" shrinkToFit="1"/>
    </xf>
    <xf numFmtId="0" fontId="43" fillId="0" borderId="23" xfId="0">
      <alignment horizontal="right" vertical="bottom"/>
    </xf>
    <xf numFmtId="0" fontId="14" fillId="0" borderId="0" xfId="0"/>
    <xf numFmtId="0" fontId="44" fillId="0" borderId="0" xfId="0">
      <alignment vertical="top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5" fillId="0" borderId="0" xfId="0">
      <alignment horizontal="right" vertical="bottom"/>
    </xf>
    <xf numFmtId="0" fontId="36" fillId="0" borderId="0" xfId="0">
      <alignment horizontal="center" vertical="center"/>
    </xf>
    <xf numFmtId="0" fontId="35" fillId="0" borderId="10" xfId="0">
      <alignment horizontal="right" vertical="center"/>
    </xf>
    <xf numFmtId="0" fontId="21" fillId="0" borderId="11" xfId="0">
      <alignment horizontal="center" vertical="center"/>
    </xf>
    <xf numFmtId="0" fontId="45" fillId="0" borderId="11" xfId="0">
      <alignment horizontal="center" vertical="center"/>
    </xf>
    <xf numFmtId="0" fontId="21" fillId="0" borderId="11" xfId="0">
      <alignment vertical="center"/>
    </xf>
    <xf numFmtId="174" fontId="46" fillId="0" borderId="11" xfId="0">
      <alignment horizontal="right" vertical="center" wrapText="1"/>
    </xf>
    <xf numFmtId="0" fontId="24" fillId="0" borderId="11" xfId="0">
      <alignment vertical="center"/>
    </xf>
    <xf numFmtId="174" fontId="46" fillId="0" borderId="11" xfId="0">
      <alignment horizontal="right" vertical="center"/>
    </xf>
    <xf numFmtId="0" fontId="21" fillId="0" borderId="11" xfId="0">
      <alignment horizontal="left" vertical="center"/>
    </xf>
    <xf numFmtId="0" fontId="45" fillId="0" borderId="11" xfId="0">
      <alignment horizontal="left" vertical="center"/>
    </xf>
    <xf numFmtId="0" fontId="47" fillId="0" borderId="11" xfId="0">
      <alignment vertical="center"/>
    </xf>
    <xf numFmtId="0" fontId="45" fillId="0" borderId="11" xfId="0">
      <alignment vertical="center"/>
    </xf>
    <xf numFmtId="0" fontId="43" fillId="0" borderId="23" xfId="0">
      <alignment vertical="center"/>
    </xf>
    <xf numFmtId="174" fontId="43" fillId="0" borderId="23" xfId="0">
      <alignment horizontal="right" vertical="center"/>
    </xf>
    <xf numFmtId="0" fontId="25" fillId="0" borderId="23" xfId="0"/>
    <xf numFmtId="0" fontId="39" fillId="0" borderId="23" xfId="0">
      <alignment vertical="center"/>
    </xf>
    <xf numFmtId="0" fontId="25" fillId="0" borderId="0" xfId="0"/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5" fillId="0" borderId="0" xfId="0">
      <alignment horizontal="right" vertical="center"/>
    </xf>
    <xf numFmtId="0" fontId="35" fillId="0" borderId="23" xfId="0">
      <alignment horizontal="center" vertical="center"/>
    </xf>
    <xf numFmtId="0" fontId="39" fillId="0" borderId="23" xfId="0">
      <alignment horizontal="center" vertical="bottom"/>
    </xf>
    <xf numFmtId="49" fontId="33" fillId="0" borderId="23" xfId="0">
      <alignment horizontal="center" vertical="center" shrinkToFit="1"/>
    </xf>
    <xf numFmtId="49" fontId="33" fillId="0" borderId="23" xfId="0">
      <alignment horizontal="left" vertical="center" wrapText="1" shrinkToFit="1"/>
    </xf>
    <xf numFmtId="174" fontId="33" fillId="0" borderId="23" xfId="0">
      <alignment horizontal="right" vertical="center" shrinkToFit="1"/>
    </xf>
    <xf numFmtId="0" fontId="34" fillId="0" borderId="23" xfId="0"/>
    <xf numFmtId="0" fontId="23" fillId="0" borderId="0" xfId="0"/>
    <xf numFmtId="0" fontId="25" fillId="0" borderId="0" xfId="0"/>
    <xf numFmtId="0" fontId="24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5" fillId="0" borderId="10" xfId="0">
      <alignment horizontal="right" vertical="bottom"/>
    </xf>
    <xf numFmtId="0" fontId="24" fillId="0" borderId="11" xfId="0">
      <alignment horizontal="center" vertical="center"/>
    </xf>
    <xf numFmtId="0" fontId="24" fillId="0" borderId="11" xfId="0">
      <alignment horizontal="center" vertical="bottom"/>
    </xf>
    <xf numFmtId="0" fontId="4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46" fillId="0" borderId="11" xfId="0">
      <alignment horizontal="center" vertical="center"/>
    </xf>
    <xf numFmtId="0" fontId="45" fillId="0" borderId="23" xfId="0">
      <alignment vertical="center"/>
    </xf>
    <xf numFmtId="174" fontId="45" fillId="0" borderId="23" xfId="0">
      <alignment horizontal="right" vertical="center"/>
    </xf>
    <xf numFmtId="0" fontId="46" fillId="0" borderId="11" xfId="0">
      <alignment vertical="center"/>
    </xf>
    <xf numFmtId="0" fontId="45" fillId="0" borderId="23" xfId="0">
      <alignment horizontal="left" vertical="center"/>
    </xf>
    <xf numFmtId="174" fontId="45" fillId="0" borderId="23" xfId="0">
      <alignment horizontal="right" vertical="center" wrapText="1"/>
    </xf>
    <xf numFmtId="0" fontId="4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5" fillId="34" borderId="10" xfId="0">
      <alignment horizontal="left" vertical="center"/>
    </xf>
    <xf numFmtId="0" fontId="4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45" fillId="0" borderId="18" xfId="0">
      <alignment horizontal="center" vertical="center"/>
    </xf>
    <xf numFmtId="49" fontId="39" fillId="0" borderId="23" xfId="0">
      <alignment horizontal="center" vertical="center"/>
    </xf>
    <xf numFmtId="0" fontId="45" fillId="0" borderId="11" xfId="0">
      <alignment horizontal="center" vertical="center" wrapText="1"/>
    </xf>
    <xf numFmtId="0" fontId="4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45" fillId="0" borderId="23" xfId="0">
      <alignment horizontal="center" vertical="center" wrapText="1"/>
    </xf>
    <xf numFmtId="49" fontId="39" fillId="0" borderId="23" xfId="0">
      <alignment vertical="center"/>
    </xf>
    <xf numFmtId="49" fontId="33" fillId="0" borderId="11" xfId="0">
      <alignment horizontal="center" vertical="center" wrapText="1" shrinkToFit="1"/>
    </xf>
    <xf numFmtId="174" fontId="33" fillId="0" borderId="11" xfId="0">
      <alignment horizontal="right" vertical="center" shrinkToFit="1"/>
    </xf>
    <xf numFmtId="174" fontId="34" fillId="0" borderId="23" xfId="0">
      <alignment horizontal="right" vertical="center" shrinkToFit="1"/>
    </xf>
    <xf numFmtId="49" fontId="34" fillId="0" borderId="23" xfId="0">
      <alignment horizontal="left" vertical="center"/>
    </xf>
    <xf numFmtId="0" fontId="39" fillId="34" borderId="10" xfId="0">
      <alignment horizontal="left" vertical="center"/>
    </xf>
    <xf numFmtId="0" fontId="43" fillId="0" borderId="0" xfId="0">
      <alignment horizontal="center" vertical="center"/>
    </xf>
    <xf numFmtId="0" fontId="43" fillId="0" borderId="11" xfId="0">
      <alignment horizontal="center" vertical="center" wrapText="1"/>
    </xf>
    <xf numFmtId="0" fontId="46" fillId="0" borderId="11" xfId="0">
      <alignment horizontal="center" vertical="center" wrapText="1"/>
    </xf>
    <xf numFmtId="0" fontId="46" fillId="0" borderId="23" xfId="0">
      <alignment horizontal="center" vertical="center"/>
    </xf>
    <xf numFmtId="0" fontId="43" fillId="0" borderId="23" xfId="0">
      <alignment horizontal="center" vertical="center"/>
    </xf>
    <xf numFmtId="49" fontId="33" fillId="0" borderId="23" xfId="0">
      <alignment horizontal="left" vertical="center" shrinkToFit="1"/>
    </xf>
    <xf numFmtId="240" fontId="33" fillId="0" borderId="23" xfId="0">
      <alignment horizontal="right" vertical="center" shrinkToFit="1"/>
    </xf>
    <xf numFmtId="0" fontId="24" fillId="0" borderId="0" xfId="0"/>
    <xf numFmtId="0" fontId="36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4" fillId="0" borderId="10" xfId="0">
      <alignment horizontal="right" vertical="bottom"/>
    </xf>
    <xf numFmtId="0" fontId="43" fillId="0" borderId="23" xfId="0">
      <alignment vertical="center"/>
    </xf>
    <xf numFmtId="0" fontId="46" fillId="0" borderId="23" xfId="0">
      <alignment horizontal="center" vertical="center" wrapText="1"/>
    </xf>
    <xf numFmtId="0" fontId="43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992" fontId="34" fillId="0" borderId="23" xfId="0">
      <alignment horizontal="right" vertical="center"/>
    </xf>
    <xf numFmtId="992" fontId="33" fillId="0" borderId="23" xfId="0">
      <alignment horizontal="right" vertical="center" wrapText="1"/>
    </xf>
    <xf numFmtId="174" fontId="33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46" fillId="0" borderId="12" xfId="0">
      <alignment horizontal="center" vertical="center"/>
    </xf>
    <xf numFmtId="0" fontId="46" fillId="0" borderId="18" xfId="0">
      <alignment horizontal="center" vertical="center"/>
    </xf>
    <xf numFmtId="0" fontId="46" fillId="0" borderId="21" xfId="0">
      <alignment horizontal="center" vertical="center"/>
    </xf>
    <xf numFmtId="0" fontId="51" fillId="0" borderId="23" xfId="0">
      <alignment horizontal="center" vertical="bottom"/>
    </xf>
    <xf numFmtId="0" fontId="46" fillId="0" borderId="20" xfId="0">
      <alignment horizontal="center" vertical="center"/>
    </xf>
    <xf numFmtId="0" fontId="46" fillId="0" borderId="12" xfId="0">
      <alignment horizontal="center" vertical="center" wrapText="1"/>
    </xf>
    <xf numFmtId="0" fontId="51" fillId="0" borderId="23" xfId="0"/>
    <xf numFmtId="0" fontId="46" fillId="0" borderId="13" xfId="0">
      <alignment horizontal="center" vertical="center"/>
    </xf>
    <xf numFmtId="0" fontId="46" fillId="0" borderId="13" xfId="0">
      <alignment horizontal="center" vertical="center" wrapText="1"/>
    </xf>
    <xf numFmtId="0" fontId="42" fillId="0" borderId="0" xfId="0">
      <alignment vertical="top"/>
    </xf>
    <xf numFmtId="0" fontId="46" fillId="0" borderId="15" xfId="0">
      <alignment horizontal="center" vertical="center" wrapText="1"/>
    </xf>
    <xf numFmtId="0" fontId="46" fillId="0" borderId="16" xfId="0">
      <alignment horizontal="center" vertical="center" wrapText="1"/>
    </xf>
    <xf numFmtId="0" fontId="46" fillId="0" borderId="17" xfId="0">
      <alignment horizontal="center" vertical="center" wrapText="1"/>
    </xf>
    <xf numFmtId="0" fontId="43" fillId="0" borderId="23" xfId="0">
      <alignment horizontal="center" vertical="bottom"/>
    </xf>
    <xf numFmtId="0" fontId="43" fillId="0" borderId="23" xfId="0"/>
    <xf numFmtId="0" fontId="39" fillId="0" borderId="10" xfId="0">
      <alignment horizontal="right" vertical="center"/>
    </xf>
    <xf numFmtId="0" fontId="43" fillId="0" borderId="23" xfId="0">
      <alignment vertical="center" wrapText="1"/>
    </xf>
    <xf numFmtId="0" fontId="34" fillId="0" borderId="23" xfId="0">
      <alignment horizontal="center" vertical="center" wrapText="1" shrinkToFit="1"/>
    </xf>
    <xf numFmtId="0" fontId="34" fillId="0" borderId="23" xfId="0">
      <alignment horizontal="left" vertical="center" wrapText="1" shrinkToFit="1"/>
    </xf>
    <xf numFmtId="0" fontId="52" fillId="0" borderId="23" xfId="0">
      <alignment horizontal="center" vertical="center"/>
    </xf>
    <xf numFmtId="0" fontId="52" fillId="0" borderId="23" xfId="0">
      <alignment vertical="center"/>
    </xf>
    <xf numFmtId="49" fontId="34" fillId="0" borderId="23" xfId="0"/>
    <xf numFmtId="49" fontId="33" fillId="0" borderId="23" xfId="0">
      <alignment horizontal="center" vertical="center"/>
    </xf>
    <xf numFmtId="992" fontId="34" fillId="0" borderId="23" xfId="0">
      <alignment horizontal="right" vertical="center" shrinkToFit="1"/>
    </xf>
    <xf numFmtId="992" fontId="33" fillId="0" borderId="23" xfId="0">
      <alignment horizontal="right" vertical="center" shrinkToFit="1"/>
    </xf>
    <xf numFmtId="49" fontId="34" fillId="0" borderId="23" xfId="0">
      <alignment vertical="center"/>
    </xf>
    <xf numFmtId="0" fontId="21" fillId="0" borderId="0" xfId="0">
      <alignment horizontal="left" vertical="center"/>
    </xf>
    <xf numFmtId="0" fontId="46" fillId="33" borderId="23" xfId="0">
      <alignment horizontal="center" vertical="center" wrapText="1"/>
    </xf>
    <xf numFmtId="0" fontId="40" fillId="0" borderId="23" xfId="0"/>
    <xf numFmtId="0" fontId="40" fillId="0" borderId="23" xfId="0">
      <alignment horizontal="center" vertical="bottom"/>
    </xf>
    <xf numFmtId="992" fontId="33" fillId="0" borderId="11" xfId="0">
      <alignment horizontal="right" vertical="center" shrinkToFit="1"/>
    </xf>
    <xf numFmtId="1194" fontId="34" fillId="0" borderId="23" xfId="0">
      <alignment horizontal="right" vertical="center"/>
    </xf>
    <xf numFmtId="0" fontId="34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1-预算公开-收支预算总表 20% - Accent1" xfId="50"/>
    <cellStyle name="301-预算公开-收支预算总表 20% - Accent2" xfId="51"/>
    <cellStyle name="301-预算公开-收支预算总表 20% - Accent3" xfId="52"/>
    <cellStyle name="301-预算公开-收支预算总表 20% - Accent4" xfId="53"/>
    <cellStyle name="301-预算公开-收支预算总表 20% - Accent5" xfId="54"/>
    <cellStyle name="301-预算公开-收支预算总表 20% - Accent6" xfId="55"/>
    <cellStyle name="301-预算公开-收支预算总表 40% - Accent1" xfId="56"/>
    <cellStyle name="301-预算公开-收支预算总表 40% - Accent2" xfId="57"/>
    <cellStyle name="301-预算公开-收支预算总表 40% - Accent3" xfId="58"/>
    <cellStyle name="301-预算公开-收支预算总表 40% - Accent4" xfId="59"/>
    <cellStyle name="301-预算公开-收支预算总表 40% - Accent5" xfId="60"/>
    <cellStyle name="301-预算公开-收支预算总表 40% - Accent6" xfId="61"/>
    <cellStyle name="301-预算公开-收支预算总表 60% - Accent1" xfId="62"/>
    <cellStyle name="301-预算公开-收支预算总表 60% - Accent2" xfId="63"/>
    <cellStyle name="301-预算公开-收支预算总表 60% - Accent3" xfId="64"/>
    <cellStyle name="301-预算公开-收支预算总表 60% - Accent4" xfId="65"/>
    <cellStyle name="301-预算公开-收支预算总表 60% - Accent5" xfId="66"/>
    <cellStyle name="301-预算公开-收支预算总表 60% - Accent6" xfId="67"/>
    <cellStyle name="301-预算公开-收支预算总表 Accent1" xfId="68"/>
    <cellStyle name="301-预算公开-收支预算总表 Accent2" xfId="69"/>
    <cellStyle name="301-预算公开-收支预算总表 Accent3" xfId="70"/>
    <cellStyle name="301-预算公开-收支预算总表 Accent4" xfId="71"/>
    <cellStyle name="301-预算公开-收支预算总表 Accent5" xfId="72"/>
    <cellStyle name="301-预算公开-收支预算总表 Accent6" xfId="73"/>
    <cellStyle name="301-预算公开-收支预算总表 Bad" xfId="74"/>
    <cellStyle name="301-预算公开-收支预算总表 Calculation" xfId="75"/>
    <cellStyle name="301-预算公开-收支预算总表 Check Cell" xfId="76"/>
    <cellStyle name="301-预算公开-收支预算总表 Comma" xfId="77"/>
    <cellStyle name="301-预算公开-收支预算总表 Comma [0]" xfId="78"/>
    <cellStyle name="301-预算公开-收支预算总表 Currency" xfId="79"/>
    <cellStyle name="301-预算公开-收支预算总表 Currency [0]" xfId="80"/>
    <cellStyle name="301-预算公开-收支预算总表 Explanatory Text" xfId="81"/>
    <cellStyle name="301-预算公开-收支预算总表 Good" xfId="82"/>
    <cellStyle name="301-预算公开-收支预算总表 Heading 1" xfId="83"/>
    <cellStyle name="301-预算公开-收支预算总表 Heading 2" xfId="84"/>
    <cellStyle name="301-预算公开-收支预算总表 Heading 3" xfId="85"/>
    <cellStyle name="301-预算公开-收支预算总表 Heading 4" xfId="86"/>
    <cellStyle name="301-预算公开-收支预算总表 Input" xfId="87"/>
    <cellStyle name="301-预算公开-收支预算总表 Linked Cell" xfId="88"/>
    <cellStyle name="301-预算公开-收支预算总表 Neutral" xfId="89"/>
    <cellStyle name="301-预算公开-收支预算总表 Normal" xfId="90"/>
    <cellStyle name="301-预算公开-收支预算总表 Note" xfId="91"/>
    <cellStyle name="301-预算公开-收支预算总表 Output" xfId="92"/>
    <cellStyle name="301-预算公开-收支预算总表 Percent" xfId="93"/>
    <cellStyle name="301-预算公开-收支预算总表 Title" xfId="94"/>
    <cellStyle name="301-预算公开-收支预算总表 Total" xfId="95"/>
    <cellStyle name="301-预算公开-收支预算总表 Warning Text" xfId="96"/>
    <cellStyle name="301-预算公开-收支预算总表 超链接" xfId="97"/>
    <cellStyle name="301-预算公开-收支预算总表 已访问的超链接" xfId="98"/>
    <cellStyle name="301-预算公开-收支预算总表 __builtInStyle49" xfId="90"/>
    <cellStyle name="301-预算公开-收支预算总表 __builtInStyle50" xfId="99"/>
    <cellStyle name="301-预算公开-收支预算总表 __builtInStyle51" xfId="100"/>
    <cellStyle name="301-预算公开-收支预算总表 __builtInStyle52" xfId="101"/>
    <cellStyle name="301-预算公开-收支预算总表 __builtInStyle53" xfId="102"/>
    <cellStyle name="301-预算公开-收支预算总表 __builtInStyle54" xfId="103"/>
    <cellStyle name="301-预算公开-收支预算总表 __builtInStyle55" xfId="104"/>
    <cellStyle name="301-预算公开-收支预算总表 __builtInStyle56" xfId="105"/>
    <cellStyle name="301-预算公开-收支预算总表 __builtInStyle57" xfId="106"/>
    <cellStyle name="301-预算公开-收支预算总表 __builtInStyle58" xfId="107"/>
    <cellStyle name="301-预算公开-收支预算总表 __builtInStyle59" xfId="108"/>
    <cellStyle name="301-预算公开-收支预算总表 __builtInStyle60" xfId="109"/>
    <cellStyle name="301-预算公开-收支预算总表 __builtInStyle61" xfId="110"/>
    <cellStyle name="301-预算公开-收支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14ADF3B-A112-FDA6-751D-B8627914B6DC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697669A-AA89-6D95-F3C7-90FC623C1E8D}" mc:Ignorable="x14ac xr xr2 xr3">
  <dimension ref="A1:M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57" width="4.421875" customWidth="1"/>
    <col min="4" max="4" style="57" width="32.00390625" customWidth="1"/>
    <col min="5" max="8" style="57" width="15.7109375" customWidth="1"/>
    <col min="9" max="11" style="57" width="0" hidden="1" customWidth="1"/>
    <col min="12" max="12" style="57" width="17.140625" customWidth="1"/>
    <col min="13" max="13" width="0" hidden="1" customWidth="1"/>
  </cols>
  <sheetData>
    <row r="1" ht="19.5" customHeight="1">
      <c r="A1" s="88" t="s">
        <v>1</v>
      </c>
      <c r="B1" s="88" t="s">
        <v>1</v>
      </c>
      <c r="C1" s="70" t="s">
        <v>1</v>
      </c>
      <c r="D1" s="38" t="s">
        <v>1</v>
      </c>
      <c r="E1" s="38" t="s">
        <v>1</v>
      </c>
      <c r="F1" s="38" t="s">
        <v>1</v>
      </c>
      <c r="G1" s="38" t="s">
        <v>1</v>
      </c>
      <c r="H1" s="38" t="s">
        <v>1</v>
      </c>
      <c r="I1" s="38" t="s">
        <v>1</v>
      </c>
      <c r="J1" s="38" t="s">
        <v>1</v>
      </c>
      <c r="K1" s="38" t="s">
        <v>1</v>
      </c>
      <c r="L1" s="40" t="s">
        <v>208</v>
      </c>
      <c r="M1" t="s">
        <v>1</v>
      </c>
    </row>
    <row r="2" ht="19.5" customHeight="1">
      <c r="A2" s="41" t="s">
        <v>209</v>
      </c>
      <c r="B2" s="41" t="s">
        <v>1</v>
      </c>
      <c r="C2" s="41" t="s">
        <v>1</v>
      </c>
      <c r="D2" s="41" t="s">
        <v>1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41" t="s">
        <v>1</v>
      </c>
      <c r="L2" s="89" t="s">
        <v>1</v>
      </c>
      <c r="M2" t="s">
        <v>1</v>
      </c>
    </row>
    <row r="3" ht="19.5" customHeight="1">
      <c r="A3" s="13" t="s">
        <v>4</v>
      </c>
      <c r="B3" s="15" t="s">
        <v>1</v>
      </c>
      <c r="C3" s="74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26" t="s">
        <v>1</v>
      </c>
      <c r="J3" s="126" t="s">
        <v>1</v>
      </c>
      <c r="K3" s="126" t="s">
        <v>1</v>
      </c>
      <c r="L3" s="42" t="s">
        <v>5</v>
      </c>
      <c r="M3" t="s">
        <v>1</v>
      </c>
    </row>
    <row r="4" ht="19.5" customHeight="1" s="136" customFormat="1">
      <c r="A4" s="137" t="s">
        <v>6</v>
      </c>
      <c r="B4" s="138" t="s">
        <v>1</v>
      </c>
      <c r="C4" s="139" t="s">
        <v>1</v>
      </c>
      <c r="D4" s="127" t="s">
        <v>7</v>
      </c>
      <c r="E4" s="127" t="s">
        <v>140</v>
      </c>
      <c r="F4" s="128" t="s">
        <v>123</v>
      </c>
      <c r="G4" s="128" t="s">
        <v>1</v>
      </c>
      <c r="H4" s="128" t="s">
        <v>1</v>
      </c>
      <c r="I4" s="129" t="s">
        <v>1</v>
      </c>
      <c r="J4" s="129" t="s">
        <v>1</v>
      </c>
      <c r="K4" s="129" t="s">
        <v>1</v>
      </c>
      <c r="L4" s="81" t="s">
        <v>124</v>
      </c>
      <c r="M4" s="140" t="s">
        <v>1</v>
      </c>
    </row>
    <row r="5" ht="19.5" customHeight="1" s="136" customFormat="1">
      <c r="A5" s="81" t="s">
        <v>18</v>
      </c>
      <c r="B5" s="110" t="s">
        <v>19</v>
      </c>
      <c r="C5" s="81" t="s">
        <v>20</v>
      </c>
      <c r="D5" s="131" t="s">
        <v>1</v>
      </c>
      <c r="E5" s="131" t="s">
        <v>1</v>
      </c>
      <c r="F5" s="132" t="s">
        <v>141</v>
      </c>
      <c r="G5" s="132" t="s">
        <v>142</v>
      </c>
      <c r="H5" s="132" t="s">
        <v>143</v>
      </c>
      <c r="I5" s="132" t="s">
        <v>205</v>
      </c>
      <c r="J5" s="132" t="s">
        <v>206</v>
      </c>
      <c r="K5" s="132" t="s">
        <v>207</v>
      </c>
      <c r="L5" s="81" t="s">
        <v>1</v>
      </c>
      <c r="M5" s="141" t="s">
        <v>1</v>
      </c>
    </row>
    <row r="6" ht="22.5" customHeight="1" s="37" customFormat="1">
      <c r="A6" s="31" t="s">
        <v>1</v>
      </c>
      <c r="B6" s="31" t="s">
        <v>1</v>
      </c>
      <c r="C6" s="31" t="s">
        <v>1</v>
      </c>
      <c r="D6" s="66" t="s">
        <v>1</v>
      </c>
      <c r="E6" s="67">
        <f>F6+L6</f>
        <v>0</v>
      </c>
      <c r="F6" s="67">
        <f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8" t="s">
        <v>1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865B335-1148-3ED2-35E2-B9DABBA45C15}" mc:Ignorable="x14ac xr xr2 xr3">
  <dimension ref="A1:O19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40" t="s">
        <v>210</v>
      </c>
      <c r="B1" s="40" t="s">
        <v>1</v>
      </c>
      <c r="C1" s="58" t="s">
        <v>1</v>
      </c>
      <c r="D1" s="58" t="s">
        <v>1</v>
      </c>
      <c r="E1" s="40" t="s">
        <v>1</v>
      </c>
      <c r="F1" s="40" t="s">
        <v>1</v>
      </c>
      <c r="G1" s="40" t="s">
        <v>1</v>
      </c>
      <c r="H1" s="40" t="s">
        <v>1</v>
      </c>
      <c r="I1" s="40" t="s">
        <v>1</v>
      </c>
      <c r="J1" s="40" t="s">
        <v>1</v>
      </c>
      <c r="K1" s="40" t="s">
        <v>1</v>
      </c>
      <c r="L1" s="40" t="s">
        <v>1</v>
      </c>
      <c r="M1" s="58" t="s">
        <v>1</v>
      </c>
      <c r="N1" s="40" t="s">
        <v>1</v>
      </c>
      <c r="O1" s="58" t="s">
        <v>1</v>
      </c>
    </row>
    <row r="2" ht="19.5" customHeight="1">
      <c r="A2" s="41" t="s">
        <v>211</v>
      </c>
      <c r="B2" s="41" t="s">
        <v>1</v>
      </c>
      <c r="C2" s="59" t="s">
        <v>1</v>
      </c>
      <c r="D2" s="59" t="s">
        <v>1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41" t="s">
        <v>1</v>
      </c>
      <c r="L2" s="41" t="s">
        <v>1</v>
      </c>
      <c r="M2" s="59" t="s">
        <v>1</v>
      </c>
      <c r="N2" s="41" t="s">
        <v>1</v>
      </c>
      <c r="O2" s="59" t="s">
        <v>1</v>
      </c>
    </row>
    <row r="3" ht="19.5" customHeight="1">
      <c r="A3" s="14" t="s">
        <v>4</v>
      </c>
      <c r="B3" s="107" t="s">
        <v>1</v>
      </c>
      <c r="C3" s="14" t="s">
        <v>1</v>
      </c>
      <c r="D3" s="14" t="s">
        <v>1</v>
      </c>
      <c r="E3" s="107" t="s">
        <v>1</v>
      </c>
      <c r="F3" s="107" t="s">
        <v>1</v>
      </c>
      <c r="G3" s="107" t="s">
        <v>1</v>
      </c>
      <c r="H3" s="107" t="s">
        <v>1</v>
      </c>
      <c r="I3" s="107" t="s">
        <v>1</v>
      </c>
      <c r="J3" s="107" t="s">
        <v>1</v>
      </c>
      <c r="K3" s="107" t="s">
        <v>1</v>
      </c>
      <c r="L3" s="107" t="s">
        <v>1</v>
      </c>
      <c r="M3" s="14" t="s">
        <v>1</v>
      </c>
      <c r="N3" s="107" t="s">
        <v>1</v>
      </c>
      <c r="O3" s="142" t="s">
        <v>5</v>
      </c>
    </row>
    <row r="4" ht="19.5" customHeight="1" s="136" customFormat="1">
      <c r="A4" s="81" t="s">
        <v>6</v>
      </c>
      <c r="B4" s="108" t="s">
        <v>1</v>
      </c>
      <c r="C4" s="109" t="s">
        <v>212</v>
      </c>
      <c r="D4" s="81" t="s">
        <v>6</v>
      </c>
      <c r="E4" s="108" t="s">
        <v>1</v>
      </c>
      <c r="F4" s="109" t="s">
        <v>213</v>
      </c>
      <c r="G4" s="112" t="s">
        <v>8</v>
      </c>
      <c r="H4" s="112" t="s">
        <v>214</v>
      </c>
      <c r="I4" s="112" t="s">
        <v>1</v>
      </c>
      <c r="J4" s="81" t="s">
        <v>6</v>
      </c>
      <c r="K4" s="108" t="s">
        <v>1</v>
      </c>
      <c r="L4" s="109" t="s">
        <v>215</v>
      </c>
      <c r="M4" s="110" t="s">
        <v>216</v>
      </c>
      <c r="N4" s="121" t="s">
        <v>16</v>
      </c>
      <c r="O4" s="110" t="s">
        <v>17</v>
      </c>
    </row>
    <row r="5" ht="30" customHeight="1" s="136" customFormat="1">
      <c r="A5" s="111" t="s">
        <v>18</v>
      </c>
      <c r="B5" s="112" t="s">
        <v>19</v>
      </c>
      <c r="C5" s="110" t="s">
        <v>150</v>
      </c>
      <c r="D5" s="111" t="s">
        <v>18</v>
      </c>
      <c r="E5" s="112" t="s">
        <v>19</v>
      </c>
      <c r="F5" s="110" t="s">
        <v>150</v>
      </c>
      <c r="G5" s="112" t="s">
        <v>1</v>
      </c>
      <c r="H5" s="121" t="s">
        <v>21</v>
      </c>
      <c r="I5" s="121" t="s">
        <v>128</v>
      </c>
      <c r="J5" s="120" t="s">
        <v>129</v>
      </c>
      <c r="K5" s="121" t="s">
        <v>130</v>
      </c>
      <c r="L5" s="110" t="s">
        <v>150</v>
      </c>
      <c r="M5" s="109" t="s">
        <v>21</v>
      </c>
      <c r="N5" s="143" t="s">
        <v>1</v>
      </c>
      <c r="O5" s="109" t="s">
        <v>1</v>
      </c>
    </row>
    <row r="6" ht="20.25" customHeight="1" s="37" customFormat="1">
      <c r="A6" s="31" t="s">
        <v>1</v>
      </c>
      <c r="B6" s="144" t="s">
        <v>1</v>
      </c>
      <c r="C6" s="66" t="s">
        <v>8</v>
      </c>
      <c r="D6" s="65" t="s">
        <v>1</v>
      </c>
      <c r="E6" s="30" t="s">
        <v>1</v>
      </c>
      <c r="F6" s="145" t="s">
        <v>1</v>
      </c>
      <c r="G6" s="34">
        <f t="shared" si="0" ref="G6:G19">H6+L6+M6+N6+O6</f>
        <v>2575.83</v>
      </c>
      <c r="H6" s="34">
        <f t="shared" si="1" ref="H6:H19">I6+J6+K6</f>
        <v>2030.83</v>
      </c>
      <c r="I6" s="34" t="s">
        <v>217</v>
      </c>
      <c r="J6" s="34">
        <v>0</v>
      </c>
      <c r="K6" s="34">
        <v>0</v>
      </c>
      <c r="L6" s="114">
        <v>0</v>
      </c>
      <c r="M6" s="114" t="s">
        <v>218</v>
      </c>
      <c r="N6" s="34">
        <v>0</v>
      </c>
      <c r="O6" s="34">
        <v>0</v>
      </c>
    </row>
    <row r="7" ht="20.25" customHeight="1">
      <c r="A7" s="31" t="s">
        <v>153</v>
      </c>
      <c r="B7" s="144" t="s">
        <v>1</v>
      </c>
      <c r="C7" s="66" t="s">
        <v>154</v>
      </c>
      <c r="D7" s="65" t="s">
        <v>155</v>
      </c>
      <c r="E7" s="30" t="s">
        <v>1</v>
      </c>
      <c r="F7" s="145" t="s">
        <v>156</v>
      </c>
      <c r="G7" s="34">
        <f t="shared" si="0"/>
        <v>2411.43</v>
      </c>
      <c r="H7" s="34">
        <f t="shared" si="1"/>
        <v>1866.43</v>
      </c>
      <c r="I7" s="34" t="s">
        <v>151</v>
      </c>
      <c r="J7" s="34">
        <v>0</v>
      </c>
      <c r="K7" s="34">
        <v>0</v>
      </c>
      <c r="L7" s="114">
        <v>0</v>
      </c>
      <c r="M7" s="114" t="s">
        <v>218</v>
      </c>
      <c r="N7" s="34">
        <v>0</v>
      </c>
      <c r="O7" s="34">
        <v>0</v>
      </c>
    </row>
    <row r="8" ht="20.25" customHeight="1">
      <c r="A8" s="31" t="s">
        <v>153</v>
      </c>
      <c r="B8" s="144" t="s">
        <v>31</v>
      </c>
      <c r="C8" s="66" t="s">
        <v>157</v>
      </c>
      <c r="D8" s="65" t="s">
        <v>155</v>
      </c>
      <c r="E8" s="30" t="s">
        <v>31</v>
      </c>
      <c r="F8" s="145" t="s">
        <v>158</v>
      </c>
      <c r="G8" s="34">
        <f t="shared" si="0"/>
        <v>471.22</v>
      </c>
      <c r="H8" s="34">
        <f t="shared" si="1"/>
        <v>471.22</v>
      </c>
      <c r="I8" s="34" t="s">
        <v>159</v>
      </c>
      <c r="J8" s="34">
        <v>0</v>
      </c>
      <c r="K8" s="34">
        <v>0</v>
      </c>
      <c r="L8" s="114">
        <v>0</v>
      </c>
      <c r="M8" s="114">
        <v>0</v>
      </c>
      <c r="N8" s="34">
        <v>0</v>
      </c>
      <c r="O8" s="34">
        <v>0</v>
      </c>
    </row>
    <row r="9" ht="20.25" customHeight="1">
      <c r="A9" s="31" t="s">
        <v>153</v>
      </c>
      <c r="B9" s="144" t="s">
        <v>34</v>
      </c>
      <c r="C9" s="66" t="s">
        <v>160</v>
      </c>
      <c r="D9" s="65" t="s">
        <v>155</v>
      </c>
      <c r="E9" s="30" t="s">
        <v>31</v>
      </c>
      <c r="F9" s="145" t="s">
        <v>158</v>
      </c>
      <c r="G9" s="34">
        <f t="shared" si="0"/>
        <v>430.32</v>
      </c>
      <c r="H9" s="34">
        <f t="shared" si="1"/>
        <v>430.32</v>
      </c>
      <c r="I9" s="34" t="s">
        <v>161</v>
      </c>
      <c r="J9" s="34">
        <v>0</v>
      </c>
      <c r="K9" s="34">
        <v>0</v>
      </c>
      <c r="L9" s="114">
        <v>0</v>
      </c>
      <c r="M9" s="114">
        <v>0</v>
      </c>
      <c r="N9" s="34">
        <v>0</v>
      </c>
      <c r="O9" s="34">
        <v>0</v>
      </c>
    </row>
    <row r="10" ht="20.25" customHeight="1">
      <c r="A10" s="31" t="s">
        <v>153</v>
      </c>
      <c r="B10" s="144" t="s">
        <v>28</v>
      </c>
      <c r="C10" s="66" t="s">
        <v>162</v>
      </c>
      <c r="D10" s="65" t="s">
        <v>155</v>
      </c>
      <c r="E10" s="30" t="s">
        <v>31</v>
      </c>
      <c r="F10" s="145" t="s">
        <v>158</v>
      </c>
      <c r="G10" s="34">
        <f t="shared" si="0"/>
        <v>115.15</v>
      </c>
      <c r="H10" s="34">
        <f t="shared" si="1"/>
        <v>115.15</v>
      </c>
      <c r="I10" s="34" t="s">
        <v>163</v>
      </c>
      <c r="J10" s="34">
        <v>0</v>
      </c>
      <c r="K10" s="34">
        <v>0</v>
      </c>
      <c r="L10" s="114">
        <v>0</v>
      </c>
      <c r="M10" s="114">
        <v>0</v>
      </c>
      <c r="N10" s="34">
        <v>0</v>
      </c>
      <c r="O10" s="34">
        <v>0</v>
      </c>
    </row>
    <row r="11" ht="20.25" customHeight="1">
      <c r="A11" s="31" t="s">
        <v>153</v>
      </c>
      <c r="B11" s="144" t="s">
        <v>164</v>
      </c>
      <c r="C11" s="66" t="s">
        <v>165</v>
      </c>
      <c r="D11" s="65" t="s">
        <v>155</v>
      </c>
      <c r="E11" s="30" t="s">
        <v>34</v>
      </c>
      <c r="F11" s="145" t="s">
        <v>166</v>
      </c>
      <c r="G11" s="34">
        <f t="shared" si="0"/>
        <v>130.58</v>
      </c>
      <c r="H11" s="34">
        <f t="shared" si="1"/>
        <v>130.58</v>
      </c>
      <c r="I11" s="34" t="s">
        <v>167</v>
      </c>
      <c r="J11" s="34">
        <v>0</v>
      </c>
      <c r="K11" s="34">
        <v>0</v>
      </c>
      <c r="L11" s="114">
        <v>0</v>
      </c>
      <c r="M11" s="114">
        <v>0</v>
      </c>
      <c r="N11" s="34">
        <v>0</v>
      </c>
      <c r="O11" s="34">
        <v>0</v>
      </c>
    </row>
    <row r="12" ht="20.25" customHeight="1">
      <c r="A12" s="31" t="s">
        <v>153</v>
      </c>
      <c r="B12" s="144" t="s">
        <v>168</v>
      </c>
      <c r="C12" s="66" t="s">
        <v>169</v>
      </c>
      <c r="D12" s="65" t="s">
        <v>155</v>
      </c>
      <c r="E12" s="30" t="s">
        <v>34</v>
      </c>
      <c r="F12" s="145" t="s">
        <v>166</v>
      </c>
      <c r="G12" s="34">
        <f t="shared" si="0"/>
        <v>59.58</v>
      </c>
      <c r="H12" s="34">
        <f t="shared" si="1"/>
        <v>59.58</v>
      </c>
      <c r="I12" s="34" t="s">
        <v>170</v>
      </c>
      <c r="J12" s="34">
        <v>0</v>
      </c>
      <c r="K12" s="34">
        <v>0</v>
      </c>
      <c r="L12" s="114">
        <v>0</v>
      </c>
      <c r="M12" s="114">
        <v>0</v>
      </c>
      <c r="N12" s="34">
        <v>0</v>
      </c>
      <c r="O12" s="34">
        <v>0</v>
      </c>
    </row>
    <row r="13" ht="20.25" customHeight="1">
      <c r="A13" s="31" t="s">
        <v>153</v>
      </c>
      <c r="B13" s="144" t="s">
        <v>171</v>
      </c>
      <c r="C13" s="66" t="s">
        <v>172</v>
      </c>
      <c r="D13" s="65" t="s">
        <v>155</v>
      </c>
      <c r="E13" s="30" t="s">
        <v>34</v>
      </c>
      <c r="F13" s="145" t="s">
        <v>166</v>
      </c>
      <c r="G13" s="34">
        <f t="shared" si="0"/>
        <v>4.22</v>
      </c>
      <c r="H13" s="34">
        <f t="shared" si="1"/>
        <v>4.22</v>
      </c>
      <c r="I13" s="34" t="s">
        <v>173</v>
      </c>
      <c r="J13" s="34">
        <v>0</v>
      </c>
      <c r="K13" s="34">
        <v>0</v>
      </c>
      <c r="L13" s="114">
        <v>0</v>
      </c>
      <c r="M13" s="114">
        <v>0</v>
      </c>
      <c r="N13" s="34">
        <v>0</v>
      </c>
      <c r="O13" s="34">
        <v>0</v>
      </c>
    </row>
    <row r="14" ht="20.25" customHeight="1">
      <c r="A14" s="31" t="s">
        <v>153</v>
      </c>
      <c r="B14" s="144" t="s">
        <v>174</v>
      </c>
      <c r="C14" s="66" t="s">
        <v>175</v>
      </c>
      <c r="D14" s="65" t="s">
        <v>155</v>
      </c>
      <c r="E14" s="30" t="s">
        <v>28</v>
      </c>
      <c r="F14" s="145" t="s">
        <v>175</v>
      </c>
      <c r="G14" s="34">
        <f t="shared" si="0"/>
        <v>114.57</v>
      </c>
      <c r="H14" s="34">
        <f t="shared" si="1"/>
        <v>114.57</v>
      </c>
      <c r="I14" s="34" t="s">
        <v>176</v>
      </c>
      <c r="J14" s="34">
        <v>0</v>
      </c>
      <c r="K14" s="34">
        <v>0</v>
      </c>
      <c r="L14" s="114">
        <v>0</v>
      </c>
      <c r="M14" s="114">
        <v>0</v>
      </c>
      <c r="N14" s="34">
        <v>0</v>
      </c>
      <c r="O14" s="34">
        <v>0</v>
      </c>
    </row>
    <row r="15" ht="20.25" customHeight="1">
      <c r="A15" s="31" t="s">
        <v>153</v>
      </c>
      <c r="B15" s="144" t="s">
        <v>39</v>
      </c>
      <c r="C15" s="66" t="s">
        <v>177</v>
      </c>
      <c r="D15" s="65" t="s">
        <v>155</v>
      </c>
      <c r="E15" s="30" t="s">
        <v>39</v>
      </c>
      <c r="F15" s="145" t="s">
        <v>177</v>
      </c>
      <c r="G15" s="34">
        <f t="shared" si="0"/>
        <v>1085.79</v>
      </c>
      <c r="H15" s="34">
        <f t="shared" si="1"/>
        <v>540.79</v>
      </c>
      <c r="I15" s="34" t="s">
        <v>178</v>
      </c>
      <c r="J15" s="34">
        <v>0</v>
      </c>
      <c r="K15" s="34">
        <v>0</v>
      </c>
      <c r="L15" s="114">
        <v>0</v>
      </c>
      <c r="M15" s="114" t="s">
        <v>218</v>
      </c>
      <c r="N15" s="34">
        <v>0</v>
      </c>
      <c r="O15" s="34">
        <v>0</v>
      </c>
    </row>
    <row r="16" ht="20.25" customHeight="1">
      <c r="A16" s="31" t="s">
        <v>179</v>
      </c>
      <c r="B16" s="144" t="s">
        <v>1</v>
      </c>
      <c r="C16" s="66" t="s">
        <v>180</v>
      </c>
      <c r="D16" s="65" t="s">
        <v>181</v>
      </c>
      <c r="E16" s="30" t="s">
        <v>1</v>
      </c>
      <c r="F16" s="145" t="s">
        <v>182</v>
      </c>
      <c r="G16" s="34">
        <f t="shared" si="0"/>
        <v>164.4</v>
      </c>
      <c r="H16" s="34">
        <f t="shared" si="1"/>
        <v>164.4</v>
      </c>
      <c r="I16" s="34" t="s">
        <v>152</v>
      </c>
      <c r="J16" s="34">
        <v>0</v>
      </c>
      <c r="K16" s="34">
        <v>0</v>
      </c>
      <c r="L16" s="114">
        <v>0</v>
      </c>
      <c r="M16" s="114">
        <v>0</v>
      </c>
      <c r="N16" s="34">
        <v>0</v>
      </c>
      <c r="O16" s="34">
        <v>0</v>
      </c>
    </row>
    <row r="17" ht="20.25" customHeight="1">
      <c r="A17" s="31" t="s">
        <v>179</v>
      </c>
      <c r="B17" s="144" t="s">
        <v>31</v>
      </c>
      <c r="C17" s="66" t="s">
        <v>183</v>
      </c>
      <c r="D17" s="65" t="s">
        <v>181</v>
      </c>
      <c r="E17" s="30" t="s">
        <v>31</v>
      </c>
      <c r="F17" s="145" t="s">
        <v>184</v>
      </c>
      <c r="G17" s="34">
        <f t="shared" si="0"/>
        <v>101.76</v>
      </c>
      <c r="H17" s="34">
        <f t="shared" si="1"/>
        <v>101.76</v>
      </c>
      <c r="I17" s="34" t="s">
        <v>185</v>
      </c>
      <c r="J17" s="34">
        <v>0</v>
      </c>
      <c r="K17" s="34">
        <v>0</v>
      </c>
      <c r="L17" s="114">
        <v>0</v>
      </c>
      <c r="M17" s="114">
        <v>0</v>
      </c>
      <c r="N17" s="34">
        <v>0</v>
      </c>
      <c r="O17" s="34">
        <v>0</v>
      </c>
    </row>
    <row r="18" ht="20.25" customHeight="1">
      <c r="A18" s="31" t="s">
        <v>179</v>
      </c>
      <c r="B18" s="144" t="s">
        <v>186</v>
      </c>
      <c r="C18" s="66" t="s">
        <v>187</v>
      </c>
      <c r="D18" s="65" t="s">
        <v>181</v>
      </c>
      <c r="E18" s="30" t="s">
        <v>164</v>
      </c>
      <c r="F18" s="145" t="s">
        <v>187</v>
      </c>
      <c r="G18" s="34">
        <f t="shared" si="0"/>
        <v>7.5</v>
      </c>
      <c r="H18" s="34">
        <f t="shared" si="1"/>
        <v>7.5</v>
      </c>
      <c r="I18" s="34" t="s">
        <v>188</v>
      </c>
      <c r="J18" s="34">
        <v>0</v>
      </c>
      <c r="K18" s="34">
        <v>0</v>
      </c>
      <c r="L18" s="114">
        <v>0</v>
      </c>
      <c r="M18" s="114">
        <v>0</v>
      </c>
      <c r="N18" s="34">
        <v>0</v>
      </c>
      <c r="O18" s="34">
        <v>0</v>
      </c>
    </row>
    <row r="19" ht="20.25" customHeight="1">
      <c r="A19" s="31" t="s">
        <v>179</v>
      </c>
      <c r="B19" s="144" t="s">
        <v>189</v>
      </c>
      <c r="C19" s="66" t="s">
        <v>190</v>
      </c>
      <c r="D19" s="65" t="s">
        <v>181</v>
      </c>
      <c r="E19" s="30" t="s">
        <v>31</v>
      </c>
      <c r="F19" s="145" t="s">
        <v>184</v>
      </c>
      <c r="G19" s="34">
        <f t="shared" si="0"/>
        <v>55.14</v>
      </c>
      <c r="H19" s="34">
        <f t="shared" si="1"/>
        <v>55.14</v>
      </c>
      <c r="I19" s="34" t="s">
        <v>191</v>
      </c>
      <c r="J19" s="34">
        <v>0</v>
      </c>
      <c r="K19" s="34">
        <v>0</v>
      </c>
      <c r="L19" s="114">
        <v>0</v>
      </c>
      <c r="M19" s="114">
        <v>0</v>
      </c>
      <c r="N19" s="34">
        <v>0</v>
      </c>
      <c r="O19" s="3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36890D8-4F93-F7CF-60C7-9211C37CAB14}" mc:Ignorable="x14ac xr xr2 xr3">
  <dimension ref="A1:N9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1</v>
      </c>
      <c r="B1" s="40" t="s">
        <v>219</v>
      </c>
      <c r="C1" s="58" t="s">
        <v>1</v>
      </c>
      <c r="D1" s="58" t="s">
        <v>1</v>
      </c>
      <c r="E1" s="40" t="s">
        <v>1</v>
      </c>
      <c r="F1" s="40" t="s">
        <v>1</v>
      </c>
      <c r="G1" s="40" t="s">
        <v>1</v>
      </c>
      <c r="H1" s="40" t="s">
        <v>1</v>
      </c>
      <c r="I1" s="40" t="s">
        <v>1</v>
      </c>
      <c r="J1" s="40" t="s">
        <v>1</v>
      </c>
      <c r="K1" s="58" t="s">
        <v>1</v>
      </c>
      <c r="L1" s="40" t="s">
        <v>1</v>
      </c>
      <c r="M1" s="58" t="s">
        <v>1</v>
      </c>
      <c r="N1" t="s">
        <v>1</v>
      </c>
    </row>
    <row r="2" ht="19.5" customHeight="1">
      <c r="A2" t="s">
        <v>1</v>
      </c>
      <c r="B2" s="41" t="s">
        <v>220</v>
      </c>
      <c r="C2" s="59" t="s">
        <v>1</v>
      </c>
      <c r="D2" s="59" t="s">
        <v>1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59" t="s">
        <v>1</v>
      </c>
      <c r="L2" s="41" t="s">
        <v>1</v>
      </c>
      <c r="M2" s="59" t="s">
        <v>1</v>
      </c>
      <c r="N2" t="s">
        <v>1</v>
      </c>
    </row>
    <row r="3" ht="19.5" customHeight="1">
      <c r="A3" t="s">
        <v>1</v>
      </c>
      <c r="B3" s="14" t="s">
        <v>4</v>
      </c>
      <c r="C3" s="14" t="s">
        <v>1</v>
      </c>
      <c r="D3" s="14" t="s">
        <v>1</v>
      </c>
      <c r="E3" s="107" t="s">
        <v>1</v>
      </c>
      <c r="F3" s="107" t="s">
        <v>1</v>
      </c>
      <c r="G3" s="107" t="s">
        <v>1</v>
      </c>
      <c r="H3" s="107" t="s">
        <v>1</v>
      </c>
      <c r="I3" s="107" t="s">
        <v>1</v>
      </c>
      <c r="J3" s="107" t="s">
        <v>1</v>
      </c>
      <c r="K3" s="14" t="s">
        <v>1</v>
      </c>
      <c r="L3" s="107" t="s">
        <v>1</v>
      </c>
      <c r="M3" s="142" t="s">
        <v>5</v>
      </c>
      <c r="N3" t="s">
        <v>1</v>
      </c>
    </row>
    <row r="4" ht="19.5" customHeight="1">
      <c r="A4" s="146" t="s">
        <v>221</v>
      </c>
      <c r="B4" s="81" t="s">
        <v>222</v>
      </c>
      <c r="C4" s="109" t="s">
        <v>223</v>
      </c>
      <c r="D4" s="110" t="s">
        <v>147</v>
      </c>
      <c r="E4" s="112" t="s">
        <v>8</v>
      </c>
      <c r="F4" s="112" t="s">
        <v>214</v>
      </c>
      <c r="G4" s="112" t="s">
        <v>1</v>
      </c>
      <c r="H4" s="81" t="s">
        <v>6</v>
      </c>
      <c r="I4" s="108" t="s">
        <v>1</v>
      </c>
      <c r="J4" s="109" t="s">
        <v>215</v>
      </c>
      <c r="K4" s="110" t="s">
        <v>216</v>
      </c>
      <c r="L4" s="121" t="s">
        <v>16</v>
      </c>
      <c r="M4" s="110" t="s">
        <v>17</v>
      </c>
      <c r="N4" s="146" t="s">
        <v>1</v>
      </c>
    </row>
    <row r="5" ht="30" customHeight="1">
      <c r="A5" s="147" t="s">
        <v>1</v>
      </c>
      <c r="B5" s="111" t="s">
        <v>18</v>
      </c>
      <c r="C5" s="110" t="s">
        <v>150</v>
      </c>
      <c r="D5" s="109" t="s">
        <v>1</v>
      </c>
      <c r="E5" s="112" t="s">
        <v>1</v>
      </c>
      <c r="F5" s="121" t="s">
        <v>21</v>
      </c>
      <c r="G5" s="121" t="s">
        <v>128</v>
      </c>
      <c r="H5" s="120" t="s">
        <v>129</v>
      </c>
      <c r="I5" s="121" t="s">
        <v>130</v>
      </c>
      <c r="J5" s="110" t="s">
        <v>150</v>
      </c>
      <c r="K5" s="109" t="s">
        <v>21</v>
      </c>
      <c r="L5" s="143" t="s">
        <v>1</v>
      </c>
      <c r="M5" s="109" t="s">
        <v>1</v>
      </c>
      <c r="N5" s="147" t="s">
        <v>1</v>
      </c>
    </row>
    <row r="6" ht="20.25" customHeight="1" s="37" customFormat="1">
      <c r="A6" s="148" t="s">
        <v>1</v>
      </c>
      <c r="B6" s="66" t="s">
        <v>25</v>
      </c>
      <c r="C6" s="66" t="s">
        <v>1</v>
      </c>
      <c r="D6" s="149"/>
      <c r="E6" s="150">
        <f t="shared" si="0" ref="E6:E9">F6+J6+K6+L6+M6</f>
        <v>400.2</v>
      </c>
      <c r="F6" s="150">
        <f t="shared" si="1" ref="F6:F9">G6+H6+I6</f>
        <v>400.2</v>
      </c>
      <c r="G6" s="150">
        <v>400.2</v>
      </c>
      <c r="H6" s="150">
        <v>0</v>
      </c>
      <c r="I6" s="150">
        <v>0</v>
      </c>
      <c r="J6" s="151">
        <v>0</v>
      </c>
      <c r="K6" s="151">
        <v>0</v>
      </c>
      <c r="L6" s="150">
        <v>0</v>
      </c>
      <c r="M6" s="150">
        <v>0</v>
      </c>
      <c r="N6" s="152" t="str">
        <f t="shared" si="2" ref="N6:N9">A6</f>
        <v/>
      </c>
    </row>
    <row r="7" ht="20.25" customHeight="1">
      <c r="A7" s="148" t="s">
        <v>224</v>
      </c>
      <c r="B7" s="66" t="s">
        <v>225</v>
      </c>
      <c r="C7" s="66" t="s">
        <v>226</v>
      </c>
      <c r="D7" s="149"/>
      <c r="E7" s="150">
        <f t="shared" si="0"/>
        <v>5</v>
      </c>
      <c r="F7" s="150">
        <f t="shared" si="1"/>
        <v>5</v>
      </c>
      <c r="G7" s="150">
        <v>5</v>
      </c>
      <c r="H7" s="150">
        <v>0</v>
      </c>
      <c r="I7" s="150">
        <v>0</v>
      </c>
      <c r="J7" s="151">
        <v>0</v>
      </c>
      <c r="K7" s="151">
        <v>0</v>
      </c>
      <c r="L7" s="150">
        <v>0</v>
      </c>
      <c r="M7" s="150">
        <v>0</v>
      </c>
      <c r="N7" s="152" t="str">
        <f t="shared" si="2"/>
        <v>37172526200208510005A</v>
      </c>
    </row>
    <row r="8" ht="20.25" customHeight="1">
      <c r="A8" s="148" t="s">
        <v>227</v>
      </c>
      <c r="B8" s="66" t="s">
        <v>228</v>
      </c>
      <c r="C8" s="66" t="s">
        <v>226</v>
      </c>
      <c r="D8" s="149"/>
      <c r="E8" s="150">
        <f t="shared" si="0"/>
        <v>21.2</v>
      </c>
      <c r="F8" s="150">
        <f t="shared" si="1"/>
        <v>21.2</v>
      </c>
      <c r="G8" s="150">
        <v>21.2</v>
      </c>
      <c r="H8" s="150">
        <v>0</v>
      </c>
      <c r="I8" s="150">
        <v>0</v>
      </c>
      <c r="J8" s="151">
        <v>0</v>
      </c>
      <c r="K8" s="151">
        <v>0</v>
      </c>
      <c r="L8" s="150">
        <v>0</v>
      </c>
      <c r="M8" s="150">
        <v>0</v>
      </c>
      <c r="N8" s="152" t="str">
        <f t="shared" si="2"/>
        <v>37172526200208510006D</v>
      </c>
    </row>
    <row r="9" ht="20.25" customHeight="1">
      <c r="A9" s="148" t="s">
        <v>229</v>
      </c>
      <c r="B9" s="66" t="s">
        <v>230</v>
      </c>
      <c r="C9" s="66" t="s">
        <v>226</v>
      </c>
      <c r="D9" s="149"/>
      <c r="E9" s="150">
        <f t="shared" si="0"/>
        <v>374</v>
      </c>
      <c r="F9" s="150">
        <f t="shared" si="1"/>
        <v>374</v>
      </c>
      <c r="G9" s="150">
        <v>374</v>
      </c>
      <c r="H9" s="150">
        <v>0</v>
      </c>
      <c r="I9" s="150">
        <v>0</v>
      </c>
      <c r="J9" s="151">
        <v>0</v>
      </c>
      <c r="K9" s="151">
        <v>0</v>
      </c>
      <c r="L9" s="150">
        <v>0</v>
      </c>
      <c r="M9" s="150">
        <v>0</v>
      </c>
      <c r="N9" s="152" t="str">
        <f t="shared" si="2"/>
        <v>371725265301085100026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2D4083B-4FE5-10B3-EBC4-E6D36A708EEC}" mc:Ignorable="x14ac xr xr2 xr3">
  <dimension ref="A1:R10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57" width="5.00390625" customWidth="1"/>
    <col min="2" max="2" style="57" width="0" hidden="1" customWidth="1"/>
    <col min="3" max="3" width="4.8515625" customWidth="1"/>
    <col min="4" max="4" width="5.57421875" customWidth="1"/>
    <col min="5" max="5" style="57" width="35.7109375" customWidth="1"/>
    <col min="6" max="9" style="57" width="11.28125" customWidth="1"/>
    <col min="10" max="10" width="11.28125" customWidth="1"/>
    <col min="11" max="14" style="57" width="11.28125" customWidth="1"/>
    <col min="15" max="18" width="0" hidden="1" customWidth="1"/>
  </cols>
  <sheetData>
    <row r="1" ht="19.5" customHeight="1">
      <c r="A1" s="88" t="s">
        <v>1</v>
      </c>
      <c r="B1" s="70" t="s">
        <v>1</v>
      </c>
      <c r="C1" t="s">
        <v>1</v>
      </c>
      <c r="D1" t="s">
        <v>1</v>
      </c>
      <c r="E1" s="153" t="s">
        <v>1</v>
      </c>
      <c r="F1" s="38" t="s">
        <v>1</v>
      </c>
      <c r="G1" s="38" t="s">
        <v>1</v>
      </c>
      <c r="H1" s="38" t="s">
        <v>1</v>
      </c>
      <c r="I1" s="38" t="s">
        <v>1</v>
      </c>
      <c r="J1" t="s">
        <v>1</v>
      </c>
      <c r="K1" s="38" t="s">
        <v>1</v>
      </c>
      <c r="L1" s="38" t="s">
        <v>1</v>
      </c>
      <c r="M1" s="38" t="s">
        <v>1</v>
      </c>
      <c r="N1" s="8" t="s">
        <v>231</v>
      </c>
      <c r="O1" t="s">
        <v>1</v>
      </c>
      <c r="P1" t="s">
        <v>1</v>
      </c>
      <c r="Q1" t="s">
        <v>1</v>
      </c>
      <c r="R1" t="s">
        <v>1</v>
      </c>
    </row>
    <row r="2" ht="19.5" customHeight="1">
      <c r="A2" s="41" t="s">
        <v>232</v>
      </c>
      <c r="B2" s="41" t="s">
        <v>1</v>
      </c>
      <c r="C2" s="41" t="s">
        <v>1</v>
      </c>
      <c r="D2" s="41" t="s">
        <v>1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41" t="s">
        <v>1</v>
      </c>
      <c r="L2" s="41" t="s">
        <v>1</v>
      </c>
      <c r="M2" s="41" t="s">
        <v>1</v>
      </c>
      <c r="N2" s="41" t="s">
        <v>1</v>
      </c>
      <c r="O2" t="s">
        <v>1</v>
      </c>
      <c r="P2" t="s">
        <v>1</v>
      </c>
      <c r="Q2" t="s">
        <v>1</v>
      </c>
      <c r="R2" t="s">
        <v>1</v>
      </c>
    </row>
    <row r="3" ht="19.5" customHeight="1">
      <c r="A3" s="13" t="s">
        <v>4</v>
      </c>
      <c r="B3" s="14" t="s">
        <v>1</v>
      </c>
      <c r="C3" s="90" t="s">
        <v>1</v>
      </c>
      <c r="D3" s="90" t="s">
        <v>1</v>
      </c>
      <c r="E3" s="13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90" t="s">
        <v>1</v>
      </c>
      <c r="K3" s="15" t="s">
        <v>1</v>
      </c>
      <c r="L3" s="15" t="s">
        <v>1</v>
      </c>
      <c r="M3" s="15" t="s">
        <v>1</v>
      </c>
      <c r="N3" s="19" t="s">
        <v>5</v>
      </c>
      <c r="O3" t="s">
        <v>1</v>
      </c>
      <c r="P3" t="s">
        <v>1</v>
      </c>
      <c r="Q3" t="s">
        <v>1</v>
      </c>
      <c r="R3" t="s">
        <v>1</v>
      </c>
    </row>
    <row r="4" ht="19.5" customHeight="1" s="11" customFormat="1">
      <c r="A4" s="120" t="s">
        <v>6</v>
      </c>
      <c r="B4" s="120" t="s">
        <v>1</v>
      </c>
      <c r="C4" s="112" t="s">
        <v>1</v>
      </c>
      <c r="D4" s="112" t="s">
        <v>1</v>
      </c>
      <c r="E4" s="81" t="s">
        <v>7</v>
      </c>
      <c r="F4" s="111" t="s">
        <v>8</v>
      </c>
      <c r="G4" s="111" t="s">
        <v>214</v>
      </c>
      <c r="H4" s="111" t="s">
        <v>1</v>
      </c>
      <c r="I4" s="111" t="s">
        <v>1</v>
      </c>
      <c r="J4" s="111" t="s">
        <v>1</v>
      </c>
      <c r="K4" s="120" t="s">
        <v>215</v>
      </c>
      <c r="L4" s="120" t="s">
        <v>216</v>
      </c>
      <c r="M4" s="120" t="s">
        <v>16</v>
      </c>
      <c r="N4" s="120" t="s">
        <v>17</v>
      </c>
      <c r="O4" s="112" t="s">
        <v>233</v>
      </c>
      <c r="P4" s="112" t="s">
        <v>234</v>
      </c>
      <c r="Q4" s="112" t="s">
        <v>235</v>
      </c>
      <c r="R4" s="112" t="s">
        <v>236</v>
      </c>
    </row>
    <row r="5" ht="18.75" customHeight="1" s="11" customFormat="1">
      <c r="A5" s="120" t="s">
        <v>18</v>
      </c>
      <c r="B5" s="120" t="s">
        <v>1</v>
      </c>
      <c r="C5" s="112" t="s">
        <v>19</v>
      </c>
      <c r="D5" s="112" t="s">
        <v>20</v>
      </c>
      <c r="E5" s="81" t="s">
        <v>1</v>
      </c>
      <c r="F5" s="110" t="s">
        <v>1</v>
      </c>
      <c r="G5" s="120" t="s">
        <v>21</v>
      </c>
      <c r="H5" s="120" t="s">
        <v>128</v>
      </c>
      <c r="I5" s="154" t="s">
        <v>129</v>
      </c>
      <c r="J5" s="121" t="s">
        <v>130</v>
      </c>
      <c r="K5" s="155" t="s">
        <v>1</v>
      </c>
      <c r="L5" s="155" t="s">
        <v>1</v>
      </c>
      <c r="M5" s="155" t="s">
        <v>1</v>
      </c>
      <c r="N5" s="155" t="s">
        <v>1</v>
      </c>
      <c r="O5" s="112" t="s">
        <v>1</v>
      </c>
      <c r="P5" s="112" t="s">
        <v>1</v>
      </c>
      <c r="Q5" s="112" t="s">
        <v>1</v>
      </c>
      <c r="R5" s="112" t="s">
        <v>1</v>
      </c>
    </row>
    <row r="6" ht="18.75" customHeight="1" s="11" customFormat="1">
      <c r="A6" s="120" t="s">
        <v>1</v>
      </c>
      <c r="B6" s="111" t="s">
        <v>1</v>
      </c>
      <c r="C6" s="112" t="s">
        <v>1</v>
      </c>
      <c r="D6" s="112" t="s">
        <v>1</v>
      </c>
      <c r="E6" s="81" t="s">
        <v>1</v>
      </c>
      <c r="F6" s="110" t="s">
        <v>1</v>
      </c>
      <c r="G6" s="156" t="s">
        <v>1</v>
      </c>
      <c r="H6" s="155" t="s">
        <v>1</v>
      </c>
      <c r="I6" s="155" t="s">
        <v>1</v>
      </c>
      <c r="J6" s="155" t="s">
        <v>1</v>
      </c>
      <c r="K6" s="120" t="s">
        <v>1</v>
      </c>
      <c r="L6" s="120" t="s">
        <v>1</v>
      </c>
      <c r="M6" s="120" t="s">
        <v>1</v>
      </c>
      <c r="N6" s="120" t="s">
        <v>1</v>
      </c>
      <c r="O6" s="112" t="s">
        <v>1</v>
      </c>
      <c r="P6" s="112" t="s">
        <v>1</v>
      </c>
      <c r="Q6" s="112" t="s">
        <v>1</v>
      </c>
      <c r="R6" s="112" t="s">
        <v>1</v>
      </c>
    </row>
    <row r="7" ht="21" customHeight="1" s="37" customFormat="1">
      <c r="A7" s="31" t="s">
        <v>1</v>
      </c>
      <c r="B7" s="31" t="s">
        <v>1</v>
      </c>
      <c r="C7" s="144" t="s">
        <v>1</v>
      </c>
      <c r="D7" s="144" t="s">
        <v>1</v>
      </c>
      <c r="E7" s="32" t="s">
        <v>25</v>
      </c>
      <c r="F7" s="157">
        <f t="shared" si="0" ref="F7:F10">G7+K7+L7+M7+N7</f>
        <v>9.54</v>
      </c>
      <c r="G7" s="151">
        <f t="shared" si="1" ref="G7:G10">H7+I7+J7</f>
        <v>9.54</v>
      </c>
      <c r="H7" s="151">
        <v>9.54</v>
      </c>
      <c r="I7" s="151">
        <v>0</v>
      </c>
      <c r="J7" s="150">
        <v>0</v>
      </c>
      <c r="K7" s="151">
        <v>0</v>
      </c>
      <c r="L7" s="151">
        <v>0</v>
      </c>
      <c r="M7" s="151">
        <v>0</v>
      </c>
      <c r="N7" s="151">
        <v>0</v>
      </c>
      <c r="O7" s="158">
        <v>2.64</v>
      </c>
      <c r="P7" s="158">
        <v>6.9</v>
      </c>
      <c r="Q7" s="158">
        <v>0</v>
      </c>
      <c r="R7" s="159" t="s">
        <v>1</v>
      </c>
    </row>
    <row r="8" ht="21" customHeight="1">
      <c r="A8" s="31" t="s">
        <v>26</v>
      </c>
      <c r="B8" s="31" t="s">
        <v>1</v>
      </c>
      <c r="C8" s="144" t="s">
        <v>1</v>
      </c>
      <c r="D8" s="144" t="s">
        <v>1</v>
      </c>
      <c r="E8" s="32" t="s">
        <v>27</v>
      </c>
      <c r="F8" s="157">
        <f t="shared" si="0"/>
        <v>9.54</v>
      </c>
      <c r="G8" s="151">
        <f t="shared" si="1"/>
        <v>9.54</v>
      </c>
      <c r="H8" s="151">
        <v>9.54</v>
      </c>
      <c r="I8" s="151">
        <v>0</v>
      </c>
      <c r="J8" s="150">
        <v>0</v>
      </c>
      <c r="K8" s="151">
        <v>0</v>
      </c>
      <c r="L8" s="151">
        <v>0</v>
      </c>
      <c r="M8" s="151">
        <v>0</v>
      </c>
      <c r="N8" s="151">
        <v>0</v>
      </c>
      <c r="O8" s="158">
        <v>2.64</v>
      </c>
      <c r="P8" s="158">
        <v>6.9</v>
      </c>
      <c r="Q8" s="158">
        <v>0</v>
      </c>
      <c r="R8" s="159" t="s">
        <v>26</v>
      </c>
    </row>
    <row r="9" ht="21" customHeight="1">
      <c r="A9" s="31" t="s">
        <v>1</v>
      </c>
      <c r="B9" s="31" t="s">
        <v>1</v>
      </c>
      <c r="C9" s="144" t="s">
        <v>28</v>
      </c>
      <c r="D9" s="144" t="s">
        <v>1</v>
      </c>
      <c r="E9" s="32" t="s">
        <v>29</v>
      </c>
      <c r="F9" s="157">
        <f t="shared" si="0"/>
        <v>9.54</v>
      </c>
      <c r="G9" s="151">
        <f t="shared" si="1"/>
        <v>9.54</v>
      </c>
      <c r="H9" s="151">
        <v>9.54</v>
      </c>
      <c r="I9" s="151">
        <v>0</v>
      </c>
      <c r="J9" s="150">
        <v>0</v>
      </c>
      <c r="K9" s="151">
        <v>0</v>
      </c>
      <c r="L9" s="151">
        <v>0</v>
      </c>
      <c r="M9" s="151">
        <v>0</v>
      </c>
      <c r="N9" s="151">
        <v>0</v>
      </c>
      <c r="O9" s="158">
        <v>2.64</v>
      </c>
      <c r="P9" s="158">
        <v>6.9</v>
      </c>
      <c r="Q9" s="158">
        <v>0</v>
      </c>
      <c r="R9" s="159" t="s">
        <v>30</v>
      </c>
    </row>
    <row r="10" ht="21" customHeight="1">
      <c r="A10" s="31" t="s">
        <v>1</v>
      </c>
      <c r="B10" s="31" t="s">
        <v>1</v>
      </c>
      <c r="C10" s="144" t="s">
        <v>1</v>
      </c>
      <c r="D10" s="144" t="s">
        <v>31</v>
      </c>
      <c r="E10" s="32" t="s">
        <v>32</v>
      </c>
      <c r="F10" s="157">
        <f t="shared" si="0"/>
        <v>9.54</v>
      </c>
      <c r="G10" s="151">
        <f t="shared" si="1"/>
        <v>9.54</v>
      </c>
      <c r="H10" s="151">
        <v>9.54</v>
      </c>
      <c r="I10" s="151">
        <v>0</v>
      </c>
      <c r="J10" s="150">
        <v>0</v>
      </c>
      <c r="K10" s="151">
        <v>0</v>
      </c>
      <c r="L10" s="151">
        <v>0</v>
      </c>
      <c r="M10" s="151">
        <v>0</v>
      </c>
      <c r="N10" s="151">
        <v>0</v>
      </c>
      <c r="O10" s="158">
        <v>2.64</v>
      </c>
      <c r="P10" s="158">
        <v>6.9</v>
      </c>
      <c r="Q10" s="158">
        <v>0</v>
      </c>
      <c r="R10" s="159" t="s">
        <v>33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1721207-9F9C-BE9F-43EF-67D55EC285EA}" mc:Ignorable="x14ac xr xr2 xr3">
  <dimension ref="A1:R30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36" width="4.28125" customWidth="1"/>
    <col min="4" max="4" style="36" width="21.421875" customWidth="1"/>
    <col min="5" max="13" style="7" width="10.00390625" customWidth="1"/>
    <col min="14" max="15" width="10.00390625" customWidth="1"/>
    <col min="16" max="16" style="37" width="10.00390625" customWidth="1"/>
    <col min="17" max="17" style="7" width="10.00390625" customWidth="1"/>
    <col min="18" max="18" width="0" hidden="1" customWidth="1"/>
  </cols>
  <sheetData>
    <row r="1" ht="19.5" customHeight="1">
      <c r="A1" t="s">
        <v>1</v>
      </c>
      <c r="B1" t="s">
        <v>1</v>
      </c>
      <c r="C1" s="4" t="s">
        <v>1</v>
      </c>
      <c r="D1" s="5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  <c r="M1" s="6" t="s">
        <v>1</v>
      </c>
      <c r="N1" t="s">
        <v>1</v>
      </c>
      <c r="O1" t="s">
        <v>1</v>
      </c>
      <c r="P1" s="7" t="s">
        <v>1</v>
      </c>
      <c r="Q1" s="8" t="s">
        <v>2</v>
      </c>
      <c r="R1" t="s">
        <v>1</v>
      </c>
    </row>
    <row r="2" ht="19.5" customHeight="1">
      <c r="A2" t="s">
        <v>1</v>
      </c>
      <c r="B2" t="s">
        <v>1</v>
      </c>
      <c r="C2" s="9" t="s">
        <v>3</v>
      </c>
      <c r="D2" s="9" t="s">
        <v>1</v>
      </c>
      <c r="E2" s="10" t="s">
        <v>1</v>
      </c>
      <c r="F2" s="10" t="s">
        <v>1</v>
      </c>
      <c r="G2" s="10" t="s">
        <v>1</v>
      </c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 t="s">
        <v>1</v>
      </c>
      <c r="N2" s="9" t="s">
        <v>1</v>
      </c>
      <c r="O2" s="9" t="s">
        <v>1</v>
      </c>
      <c r="P2" s="10" t="s">
        <v>1</v>
      </c>
      <c r="Q2" s="10" t="s">
        <v>1</v>
      </c>
      <c r="R2" t="s">
        <v>1</v>
      </c>
    </row>
    <row r="3" ht="19.5" customHeight="1" s="11" customFormat="1">
      <c r="A3" s="12" t="s">
        <v>4</v>
      </c>
      <c r="B3" s="12" t="s">
        <v>1</v>
      </c>
      <c r="C3" s="13" t="s">
        <v>1</v>
      </c>
      <c r="D3" s="14" t="s">
        <v>1</v>
      </c>
      <c r="E3" s="14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6" t="s">
        <v>1</v>
      </c>
      <c r="K3" s="16" t="s">
        <v>1</v>
      </c>
      <c r="L3" s="16" t="s">
        <v>1</v>
      </c>
      <c r="M3" s="16" t="s">
        <v>1</v>
      </c>
      <c r="N3" s="17" t="s">
        <v>1</v>
      </c>
      <c r="O3" s="17" t="s">
        <v>1</v>
      </c>
      <c r="P3" s="18" t="s">
        <v>5</v>
      </c>
      <c r="Q3" s="19" t="s">
        <v>1</v>
      </c>
      <c r="R3" s="17" t="s">
        <v>1</v>
      </c>
    </row>
    <row r="4" ht="19.5" customHeight="1" s="20" customFormat="1">
      <c r="A4" s="21" t="s">
        <v>6</v>
      </c>
      <c r="B4" s="22" t="s">
        <v>1</v>
      </c>
      <c r="C4" s="23" t="s">
        <v>6</v>
      </c>
      <c r="D4" s="24" t="s">
        <v>7</v>
      </c>
      <c r="E4" s="24" t="s">
        <v>8</v>
      </c>
      <c r="F4" s="25" t="s">
        <v>9</v>
      </c>
      <c r="G4" s="25" t="s">
        <v>1</v>
      </c>
      <c r="H4" s="25" t="s">
        <v>1</v>
      </c>
      <c r="I4" s="25" t="s">
        <v>1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6" t="s">
        <v>16</v>
      </c>
      <c r="Q4" s="25" t="s">
        <v>17</v>
      </c>
      <c r="R4" s="27" t="s">
        <v>1</v>
      </c>
    </row>
    <row r="5" ht="22.5" customHeight="1" s="20" customFormat="1">
      <c r="A5" s="21" t="s">
        <v>18</v>
      </c>
      <c r="B5" s="21" t="s">
        <v>19</v>
      </c>
      <c r="C5" s="23" t="s">
        <v>20</v>
      </c>
      <c r="D5" s="24" t="s">
        <v>1</v>
      </c>
      <c r="E5" s="24" t="s">
        <v>1</v>
      </c>
      <c r="F5" s="24" t="s">
        <v>21</v>
      </c>
      <c r="G5" s="24" t="s">
        <v>22</v>
      </c>
      <c r="H5" s="24" t="s">
        <v>23</v>
      </c>
      <c r="I5" s="24" t="s">
        <v>24</v>
      </c>
      <c r="J5" s="24" t="s">
        <v>8</v>
      </c>
      <c r="K5" s="24" t="s">
        <v>1</v>
      </c>
      <c r="L5" s="24" t="s">
        <v>1</v>
      </c>
      <c r="M5" s="24" t="s">
        <v>1</v>
      </c>
      <c r="N5" s="24" t="s">
        <v>1</v>
      </c>
      <c r="O5" s="24" t="s">
        <v>1</v>
      </c>
      <c r="P5" s="28" t="s">
        <v>1</v>
      </c>
      <c r="Q5" s="24" t="s">
        <v>1</v>
      </c>
      <c r="R5" s="27" t="s">
        <v>1</v>
      </c>
    </row>
    <row r="6" ht="22.5" customHeight="1" s="20" customFormat="1">
      <c r="A6" s="22" t="s">
        <v>1</v>
      </c>
      <c r="B6" s="22" t="s">
        <v>1</v>
      </c>
      <c r="C6" s="23" t="s">
        <v>1</v>
      </c>
      <c r="D6" s="24" t="s">
        <v>1</v>
      </c>
      <c r="E6" s="24" t="s">
        <v>1</v>
      </c>
      <c r="F6" s="24" t="s">
        <v>1</v>
      </c>
      <c r="G6" s="24" t="s">
        <v>1</v>
      </c>
      <c r="H6" s="24" t="s">
        <v>1</v>
      </c>
      <c r="I6" s="24" t="s">
        <v>1</v>
      </c>
      <c r="J6" s="24" t="s">
        <v>1</v>
      </c>
      <c r="K6" s="24" t="s">
        <v>1</v>
      </c>
      <c r="L6" s="24" t="s">
        <v>1</v>
      </c>
      <c r="M6" s="24" t="s">
        <v>1</v>
      </c>
      <c r="N6" s="24" t="s">
        <v>1</v>
      </c>
      <c r="O6" s="24" t="s">
        <v>1</v>
      </c>
      <c r="P6" s="28" t="s">
        <v>1</v>
      </c>
      <c r="Q6" s="24" t="s">
        <v>1</v>
      </c>
      <c r="R6" s="27" t="s">
        <v>1</v>
      </c>
    </row>
    <row r="7" ht="22.5" customHeight="1" s="29" customFormat="1">
      <c r="A7" s="30" t="s">
        <v>1</v>
      </c>
      <c r="B7" s="30" t="s">
        <v>1</v>
      </c>
      <c r="C7" s="31" t="s">
        <v>1</v>
      </c>
      <c r="D7" s="32" t="s">
        <v>25</v>
      </c>
      <c r="E7" s="33">
        <f t="shared" si="0" ref="E7:E30">F7+SUM(J7:Q7)</f>
        <v>2976.03</v>
      </c>
      <c r="F7" s="33">
        <f t="shared" si="1" ref="F7:F30">SUM(G7:I7)</f>
        <v>2431.03</v>
      </c>
      <c r="G7" s="33">
        <v>2431.03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545</v>
      </c>
      <c r="N7" s="33">
        <v>0</v>
      </c>
      <c r="O7" s="33">
        <v>0</v>
      </c>
      <c r="P7" s="34">
        <v>0</v>
      </c>
      <c r="Q7" s="33">
        <v>0</v>
      </c>
      <c r="R7" s="35" t="s">
        <v>1</v>
      </c>
    </row>
    <row r="8" ht="22.5" customHeight="1">
      <c r="A8" s="30" t="s">
        <v>26</v>
      </c>
      <c r="B8" s="30" t="s">
        <v>1</v>
      </c>
      <c r="C8" s="31" t="s">
        <v>1</v>
      </c>
      <c r="D8" s="32" t="s">
        <v>27</v>
      </c>
      <c r="E8" s="33">
        <f t="shared" si="0"/>
        <v>1668.41</v>
      </c>
      <c r="F8" s="33">
        <f t="shared" si="1"/>
        <v>1668.41</v>
      </c>
      <c r="G8" s="33">
        <v>1668.41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4">
        <v>0</v>
      </c>
      <c r="Q8" s="33">
        <v>0</v>
      </c>
      <c r="R8" s="35" t="s">
        <v>26</v>
      </c>
    </row>
    <row r="9" ht="22.5" customHeight="1">
      <c r="A9" s="30" t="s">
        <v>1</v>
      </c>
      <c r="B9" s="30" t="s">
        <v>28</v>
      </c>
      <c r="C9" s="31" t="s">
        <v>1</v>
      </c>
      <c r="D9" s="32" t="s">
        <v>29</v>
      </c>
      <c r="E9" s="33">
        <f t="shared" si="0"/>
        <v>1668.41</v>
      </c>
      <c r="F9" s="33">
        <f t="shared" si="1"/>
        <v>1668.41</v>
      </c>
      <c r="G9" s="33">
        <v>1668.41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4">
        <v>0</v>
      </c>
      <c r="Q9" s="33">
        <v>0</v>
      </c>
      <c r="R9" s="35" t="s">
        <v>30</v>
      </c>
    </row>
    <row r="10" ht="22.5" customHeight="1">
      <c r="A10" s="30" t="s">
        <v>1</v>
      </c>
      <c r="B10" s="30" t="s">
        <v>1</v>
      </c>
      <c r="C10" s="31" t="s">
        <v>31</v>
      </c>
      <c r="D10" s="32" t="s">
        <v>32</v>
      </c>
      <c r="E10" s="33">
        <f t="shared" si="0"/>
        <v>1647.21</v>
      </c>
      <c r="F10" s="33">
        <f t="shared" si="1"/>
        <v>1647.21</v>
      </c>
      <c r="G10" s="33">
        <v>1647.21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4">
        <v>0</v>
      </c>
      <c r="Q10" s="33">
        <v>0</v>
      </c>
      <c r="R10" s="35" t="s">
        <v>33</v>
      </c>
    </row>
    <row r="11" ht="22.5" customHeight="1">
      <c r="A11" s="30" t="s">
        <v>1</v>
      </c>
      <c r="B11" s="30" t="s">
        <v>1</v>
      </c>
      <c r="C11" s="31" t="s">
        <v>34</v>
      </c>
      <c r="D11" s="32" t="s">
        <v>35</v>
      </c>
      <c r="E11" s="33">
        <f t="shared" si="0"/>
        <v>21.2</v>
      </c>
      <c r="F11" s="33">
        <f t="shared" si="1"/>
        <v>21.2</v>
      </c>
      <c r="G11" s="33">
        <v>21.2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4">
        <v>0</v>
      </c>
      <c r="Q11" s="33">
        <v>0</v>
      </c>
      <c r="R11" s="35" t="s">
        <v>36</v>
      </c>
    </row>
    <row r="12" ht="22.5" customHeight="1">
      <c r="A12" s="30" t="s">
        <v>37</v>
      </c>
      <c r="B12" s="30" t="s">
        <v>1</v>
      </c>
      <c r="C12" s="31" t="s">
        <v>1</v>
      </c>
      <c r="D12" s="32" t="s">
        <v>38</v>
      </c>
      <c r="E12" s="33">
        <f t="shared" si="0"/>
        <v>5</v>
      </c>
      <c r="F12" s="33">
        <f t="shared" si="1"/>
        <v>5</v>
      </c>
      <c r="G12" s="33">
        <v>5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4">
        <v>0</v>
      </c>
      <c r="Q12" s="33">
        <v>0</v>
      </c>
      <c r="R12" s="35" t="s">
        <v>37</v>
      </c>
    </row>
    <row r="13" ht="22.5" customHeight="1">
      <c r="A13" s="30" t="s">
        <v>1</v>
      </c>
      <c r="B13" s="30" t="s">
        <v>39</v>
      </c>
      <c r="C13" s="31" t="s">
        <v>1</v>
      </c>
      <c r="D13" s="32" t="s">
        <v>40</v>
      </c>
      <c r="E13" s="33">
        <f t="shared" si="0"/>
        <v>5</v>
      </c>
      <c r="F13" s="33">
        <f t="shared" si="1"/>
        <v>5</v>
      </c>
      <c r="G13" s="33">
        <v>5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4">
        <v>0</v>
      </c>
      <c r="Q13" s="33">
        <v>0</v>
      </c>
      <c r="R13" s="35" t="s">
        <v>41</v>
      </c>
    </row>
    <row r="14" ht="22.5" customHeight="1">
      <c r="A14" s="30" t="s">
        <v>1</v>
      </c>
      <c r="B14" s="30" t="s">
        <v>1</v>
      </c>
      <c r="C14" s="31" t="s">
        <v>39</v>
      </c>
      <c r="D14" s="32" t="s">
        <v>42</v>
      </c>
      <c r="E14" s="33">
        <f t="shared" si="0"/>
        <v>5</v>
      </c>
      <c r="F14" s="33">
        <f t="shared" si="1"/>
        <v>5</v>
      </c>
      <c r="G14" s="33">
        <v>5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4">
        <v>0</v>
      </c>
      <c r="Q14" s="33">
        <v>0</v>
      </c>
      <c r="R14" s="35" t="s">
        <v>43</v>
      </c>
    </row>
    <row r="15" ht="22.5" customHeight="1">
      <c r="A15" s="30" t="s">
        <v>44</v>
      </c>
      <c r="B15" s="30" t="s">
        <v>1</v>
      </c>
      <c r="C15" s="31" t="s">
        <v>1</v>
      </c>
      <c r="D15" s="32" t="s">
        <v>45</v>
      </c>
      <c r="E15" s="33">
        <f t="shared" si="0"/>
        <v>754.47</v>
      </c>
      <c r="F15" s="33">
        <f t="shared" si="1"/>
        <v>209.47</v>
      </c>
      <c r="G15" s="33">
        <v>209.47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545</v>
      </c>
      <c r="N15" s="33">
        <v>0</v>
      </c>
      <c r="O15" s="33">
        <v>0</v>
      </c>
      <c r="P15" s="34">
        <v>0</v>
      </c>
      <c r="Q15" s="33">
        <v>0</v>
      </c>
      <c r="R15" s="35" t="s">
        <v>44</v>
      </c>
    </row>
    <row r="16" ht="22.5" customHeight="1">
      <c r="A16" s="30" t="s">
        <v>1</v>
      </c>
      <c r="B16" s="30" t="s">
        <v>46</v>
      </c>
      <c r="C16" s="31" t="s">
        <v>1</v>
      </c>
      <c r="D16" s="32" t="s">
        <v>47</v>
      </c>
      <c r="E16" s="33">
        <f t="shared" si="0"/>
        <v>130.58</v>
      </c>
      <c r="F16" s="33">
        <f t="shared" si="1"/>
        <v>130.58</v>
      </c>
      <c r="G16" s="33">
        <v>130.58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4">
        <v>0</v>
      </c>
      <c r="Q16" s="33">
        <v>0</v>
      </c>
      <c r="R16" s="35" t="s">
        <v>48</v>
      </c>
    </row>
    <row r="17" ht="22.5" customHeight="1">
      <c r="A17" s="30" t="s">
        <v>1</v>
      </c>
      <c r="B17" s="30" t="s">
        <v>1</v>
      </c>
      <c r="C17" s="31" t="s">
        <v>46</v>
      </c>
      <c r="D17" s="32" t="s">
        <v>49</v>
      </c>
      <c r="E17" s="33">
        <f t="shared" si="0"/>
        <v>130.58</v>
      </c>
      <c r="F17" s="33">
        <f t="shared" si="1"/>
        <v>130.58</v>
      </c>
      <c r="G17" s="33">
        <v>130.58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4">
        <v>0</v>
      </c>
      <c r="Q17" s="33">
        <v>0</v>
      </c>
      <c r="R17" s="35" t="s">
        <v>50</v>
      </c>
    </row>
    <row r="18" ht="22.5" customHeight="1">
      <c r="A18" s="30" t="s">
        <v>1</v>
      </c>
      <c r="B18" s="30" t="s">
        <v>51</v>
      </c>
      <c r="C18" s="31" t="s">
        <v>1</v>
      </c>
      <c r="D18" s="32" t="s">
        <v>52</v>
      </c>
      <c r="E18" s="33">
        <f t="shared" si="0"/>
        <v>545</v>
      </c>
      <c r="F18" s="33">
        <f t="shared" si="1"/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545</v>
      </c>
      <c r="N18" s="33">
        <v>0</v>
      </c>
      <c r="O18" s="33">
        <v>0</v>
      </c>
      <c r="P18" s="34">
        <v>0</v>
      </c>
      <c r="Q18" s="33">
        <v>0</v>
      </c>
      <c r="R18" s="35" t="s">
        <v>53</v>
      </c>
    </row>
    <row r="19" ht="22.5" customHeight="1">
      <c r="A19" s="30" t="s">
        <v>1</v>
      </c>
      <c r="B19" s="30" t="s">
        <v>1</v>
      </c>
      <c r="C19" s="31" t="s">
        <v>46</v>
      </c>
      <c r="D19" s="32" t="s">
        <v>54</v>
      </c>
      <c r="E19" s="33">
        <f t="shared" si="0"/>
        <v>545</v>
      </c>
      <c r="F19" s="33">
        <f t="shared" si="1"/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545</v>
      </c>
      <c r="N19" s="33">
        <v>0</v>
      </c>
      <c r="O19" s="33">
        <v>0</v>
      </c>
      <c r="P19" s="34">
        <v>0</v>
      </c>
      <c r="Q19" s="33">
        <v>0</v>
      </c>
      <c r="R19" s="35" t="s">
        <v>55</v>
      </c>
    </row>
    <row r="20" ht="22.5" customHeight="1">
      <c r="A20" s="30" t="s">
        <v>1</v>
      </c>
      <c r="B20" s="30" t="s">
        <v>39</v>
      </c>
      <c r="C20" s="31" t="s">
        <v>1</v>
      </c>
      <c r="D20" s="32" t="s">
        <v>56</v>
      </c>
      <c r="E20" s="33">
        <f t="shared" si="0"/>
        <v>78.89</v>
      </c>
      <c r="F20" s="33">
        <f t="shared" si="1"/>
        <v>78.89</v>
      </c>
      <c r="G20" s="33">
        <v>78.89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4">
        <v>0</v>
      </c>
      <c r="Q20" s="33">
        <v>0</v>
      </c>
      <c r="R20" s="35" t="s">
        <v>57</v>
      </c>
    </row>
    <row r="21" ht="22.5" customHeight="1">
      <c r="A21" s="30" t="s">
        <v>1</v>
      </c>
      <c r="B21" s="30" t="s">
        <v>1</v>
      </c>
      <c r="C21" s="31" t="s">
        <v>39</v>
      </c>
      <c r="D21" s="32" t="s">
        <v>58</v>
      </c>
      <c r="E21" s="33">
        <f t="shared" si="0"/>
        <v>78.89</v>
      </c>
      <c r="F21" s="33">
        <f t="shared" si="1"/>
        <v>78.89</v>
      </c>
      <c r="G21" s="33">
        <v>78.89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4">
        <v>0</v>
      </c>
      <c r="Q21" s="33">
        <v>0</v>
      </c>
      <c r="R21" s="35" t="s">
        <v>59</v>
      </c>
    </row>
    <row r="22" ht="22.5" customHeight="1">
      <c r="A22" s="30" t="s">
        <v>60</v>
      </c>
      <c r="B22" s="30" t="s">
        <v>1</v>
      </c>
      <c r="C22" s="31" t="s">
        <v>1</v>
      </c>
      <c r="D22" s="32" t="s">
        <v>61</v>
      </c>
      <c r="E22" s="33">
        <f t="shared" si="0"/>
        <v>59.58</v>
      </c>
      <c r="F22" s="33">
        <f t="shared" si="1"/>
        <v>59.58</v>
      </c>
      <c r="G22" s="33">
        <v>59.58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4">
        <v>0</v>
      </c>
      <c r="Q22" s="33">
        <v>0</v>
      </c>
      <c r="R22" s="35" t="s">
        <v>60</v>
      </c>
    </row>
    <row r="23" ht="22.5" customHeight="1">
      <c r="A23" s="30" t="s">
        <v>1</v>
      </c>
      <c r="B23" s="30" t="s">
        <v>62</v>
      </c>
      <c r="C23" s="31" t="s">
        <v>1</v>
      </c>
      <c r="D23" s="32" t="s">
        <v>63</v>
      </c>
      <c r="E23" s="33">
        <f t="shared" si="0"/>
        <v>59.58</v>
      </c>
      <c r="F23" s="33">
        <f t="shared" si="1"/>
        <v>59.58</v>
      </c>
      <c r="G23" s="33">
        <v>59.58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4">
        <v>0</v>
      </c>
      <c r="Q23" s="33">
        <v>0</v>
      </c>
      <c r="R23" s="35" t="s">
        <v>64</v>
      </c>
    </row>
    <row r="24" ht="22.5" customHeight="1">
      <c r="A24" s="30" t="s">
        <v>1</v>
      </c>
      <c r="B24" s="30" t="s">
        <v>1</v>
      </c>
      <c r="C24" s="31" t="s">
        <v>31</v>
      </c>
      <c r="D24" s="32" t="s">
        <v>65</v>
      </c>
      <c r="E24" s="33">
        <f t="shared" si="0"/>
        <v>59.58</v>
      </c>
      <c r="F24" s="33">
        <f t="shared" si="1"/>
        <v>59.58</v>
      </c>
      <c r="G24" s="33">
        <v>59.58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4">
        <v>0</v>
      </c>
      <c r="Q24" s="33">
        <v>0</v>
      </c>
      <c r="R24" s="35" t="s">
        <v>66</v>
      </c>
    </row>
    <row r="25" ht="22.5" customHeight="1">
      <c r="A25" s="30" t="s">
        <v>67</v>
      </c>
      <c r="B25" s="30" t="s">
        <v>1</v>
      </c>
      <c r="C25" s="31" t="s">
        <v>1</v>
      </c>
      <c r="D25" s="32" t="s">
        <v>68</v>
      </c>
      <c r="E25" s="33">
        <f t="shared" si="0"/>
        <v>374</v>
      </c>
      <c r="F25" s="33">
        <f t="shared" si="1"/>
        <v>374</v>
      </c>
      <c r="G25" s="33">
        <v>374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4">
        <v>0</v>
      </c>
      <c r="Q25" s="33">
        <v>0</v>
      </c>
      <c r="R25" s="35" t="s">
        <v>67</v>
      </c>
    </row>
    <row r="26" ht="22.5" customHeight="1">
      <c r="A26" s="30" t="s">
        <v>1</v>
      </c>
      <c r="B26" s="30" t="s">
        <v>51</v>
      </c>
      <c r="C26" s="31" t="s">
        <v>1</v>
      </c>
      <c r="D26" s="32" t="s">
        <v>69</v>
      </c>
      <c r="E26" s="33">
        <f t="shared" si="0"/>
        <v>374</v>
      </c>
      <c r="F26" s="33">
        <f t="shared" si="1"/>
        <v>374</v>
      </c>
      <c r="G26" s="33">
        <v>374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4">
        <v>0</v>
      </c>
      <c r="Q26" s="33">
        <v>0</v>
      </c>
      <c r="R26" s="35" t="s">
        <v>70</v>
      </c>
    </row>
    <row r="27" ht="22.5" customHeight="1">
      <c r="A27" s="30" t="s">
        <v>1</v>
      </c>
      <c r="B27" s="30" t="s">
        <v>1</v>
      </c>
      <c r="C27" s="31" t="s">
        <v>46</v>
      </c>
      <c r="D27" s="32" t="s">
        <v>71</v>
      </c>
      <c r="E27" s="33">
        <f t="shared" si="0"/>
        <v>374</v>
      </c>
      <c r="F27" s="33">
        <f t="shared" si="1"/>
        <v>374</v>
      </c>
      <c r="G27" s="33">
        <v>374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4">
        <v>0</v>
      </c>
      <c r="Q27" s="33">
        <v>0</v>
      </c>
      <c r="R27" s="35" t="s">
        <v>72</v>
      </c>
    </row>
    <row r="28" ht="22.5" customHeight="1">
      <c r="A28" s="30" t="s">
        <v>73</v>
      </c>
      <c r="B28" s="30" t="s">
        <v>1</v>
      </c>
      <c r="C28" s="31" t="s">
        <v>1</v>
      </c>
      <c r="D28" s="32" t="s">
        <v>74</v>
      </c>
      <c r="E28" s="33">
        <f t="shared" si="0"/>
        <v>114.57</v>
      </c>
      <c r="F28" s="33">
        <f t="shared" si="1"/>
        <v>114.57</v>
      </c>
      <c r="G28" s="33">
        <v>114.57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4">
        <v>0</v>
      </c>
      <c r="Q28" s="33">
        <v>0</v>
      </c>
      <c r="R28" s="35" t="s">
        <v>73</v>
      </c>
    </row>
    <row r="29" ht="22.5" customHeight="1">
      <c r="A29" s="30" t="s">
        <v>1</v>
      </c>
      <c r="B29" s="30" t="s">
        <v>34</v>
      </c>
      <c r="C29" s="31" t="s">
        <v>1</v>
      </c>
      <c r="D29" s="32" t="s">
        <v>75</v>
      </c>
      <c r="E29" s="33">
        <f t="shared" si="0"/>
        <v>114.57</v>
      </c>
      <c r="F29" s="33">
        <f t="shared" si="1"/>
        <v>114.57</v>
      </c>
      <c r="G29" s="33">
        <v>114.57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4">
        <v>0</v>
      </c>
      <c r="Q29" s="33">
        <v>0</v>
      </c>
      <c r="R29" s="35" t="s">
        <v>76</v>
      </c>
    </row>
    <row r="30" ht="22.5" customHeight="1">
      <c r="A30" s="30" t="s">
        <v>1</v>
      </c>
      <c r="B30" s="30" t="s">
        <v>1</v>
      </c>
      <c r="C30" s="31" t="s">
        <v>31</v>
      </c>
      <c r="D30" s="32" t="s">
        <v>77</v>
      </c>
      <c r="E30" s="33">
        <f t="shared" si="0"/>
        <v>114.57</v>
      </c>
      <c r="F30" s="33">
        <f t="shared" si="1"/>
        <v>114.57</v>
      </c>
      <c r="G30" s="33">
        <v>114.57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4">
        <v>0</v>
      </c>
      <c r="Q30" s="33">
        <v>0</v>
      </c>
      <c r="R30" s="35" t="s">
        <v>78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9920CED-96FE-65CA-76C3-F215B83F5717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57" width="28.57421875" customWidth="1"/>
    <col min="2" max="2" style="57" width="22.8515625" customWidth="1"/>
    <col min="3" max="3" style="57" width="28.57421875" customWidth="1"/>
    <col min="4" max="4" style="57" width="22.8515625" customWidth="1"/>
  </cols>
  <sheetData>
    <row r="1" ht="19.5" customHeight="1">
      <c r="A1" s="38"/>
      <c r="B1" s="39"/>
      <c r="C1" s="39"/>
      <c r="D1" s="40" t="s">
        <v>79</v>
      </c>
    </row>
    <row r="2" ht="19.5" customHeight="1">
      <c r="A2" s="41" t="s">
        <v>80</v>
      </c>
      <c r="B2" s="41"/>
      <c r="C2" s="41"/>
      <c r="D2" s="41"/>
    </row>
    <row r="3" ht="19.5" customHeight="1">
      <c r="A3" s="13" t="s">
        <v>4</v>
      </c>
      <c r="B3" s="13"/>
      <c r="C3" s="13"/>
      <c r="D3" s="42" t="s">
        <v>5</v>
      </c>
    </row>
    <row r="4" ht="19.5" customHeight="1">
      <c r="A4" s="43" t="s">
        <v>81</v>
      </c>
      <c r="B4" s="43"/>
      <c r="C4" s="43" t="s">
        <v>82</v>
      </c>
      <c r="D4" s="43"/>
    </row>
    <row r="5" ht="19.5" customHeight="1">
      <c r="A5" s="43" t="s">
        <v>83</v>
      </c>
      <c r="B5" s="43" t="s">
        <v>84</v>
      </c>
      <c r="C5" s="44" t="s">
        <v>83</v>
      </c>
      <c r="D5" s="43" t="s">
        <v>84</v>
      </c>
    </row>
    <row r="6" ht="19.5" customHeight="1">
      <c r="A6" s="45" t="s">
        <v>85</v>
      </c>
      <c r="B6" s="46">
        <f>SUM(B7:B9)</f>
        <v>2431.03</v>
      </c>
      <c r="C6" s="47" t="s">
        <v>86</v>
      </c>
      <c r="D6" s="48">
        <v>1668.41</v>
      </c>
    </row>
    <row r="7" ht="19.5" customHeight="1">
      <c r="A7" s="49" t="s">
        <v>87</v>
      </c>
      <c r="B7" s="46">
        <v>2431.03</v>
      </c>
      <c r="C7" s="47" t="s">
        <v>88</v>
      </c>
      <c r="D7" s="48"/>
    </row>
    <row r="8" ht="19.5" customHeight="1">
      <c r="A8" s="50" t="s">
        <v>89</v>
      </c>
      <c r="B8" s="46"/>
      <c r="C8" s="51" t="s">
        <v>90</v>
      </c>
      <c r="D8" s="48"/>
    </row>
    <row r="9" ht="19.5" customHeight="1">
      <c r="A9" s="50" t="s">
        <v>91</v>
      </c>
      <c r="B9" s="46"/>
      <c r="C9" s="51" t="s">
        <v>92</v>
      </c>
      <c r="D9" s="48"/>
    </row>
    <row r="10" ht="19.5" customHeight="1">
      <c r="A10" s="52" t="s">
        <v>93</v>
      </c>
      <c r="B10" s="46"/>
      <c r="C10" s="51" t="s">
        <v>94</v>
      </c>
      <c r="D10" s="48"/>
    </row>
    <row r="11" ht="19.5" customHeight="1">
      <c r="A11" s="52" t="s">
        <v>95</v>
      </c>
      <c r="B11" s="46"/>
      <c r="C11" s="51" t="s">
        <v>96</v>
      </c>
      <c r="D11" s="48"/>
    </row>
    <row r="12" ht="19.5" customHeight="1">
      <c r="A12" s="52" t="s">
        <v>97</v>
      </c>
      <c r="B12" s="46"/>
      <c r="C12" s="51" t="s">
        <v>98</v>
      </c>
      <c r="D12" s="48">
        <v>754.47</v>
      </c>
    </row>
    <row r="13" ht="19.5" customHeight="1">
      <c r="A13" s="53" t="s">
        <v>99</v>
      </c>
      <c r="B13" s="54">
        <v>545</v>
      </c>
      <c r="C13" s="51" t="s">
        <v>100</v>
      </c>
      <c r="D13" s="48">
        <v>59.58</v>
      </c>
    </row>
    <row r="14" ht="19.5" customHeight="1">
      <c r="A14" s="55"/>
      <c r="B14" s="55"/>
      <c r="C14" s="51" t="s">
        <v>101</v>
      </c>
      <c r="D14" s="48"/>
    </row>
    <row r="15" ht="19.5" customHeight="1">
      <c r="A15" s="56"/>
      <c r="B15" s="54"/>
      <c r="C15" s="51" t="s">
        <v>102</v>
      </c>
      <c r="D15" s="48"/>
    </row>
    <row r="16" ht="19.5" customHeight="1">
      <c r="A16" s="52"/>
      <c r="B16" s="48"/>
      <c r="C16" s="51" t="s">
        <v>103</v>
      </c>
      <c r="D16" s="48">
        <v>374</v>
      </c>
    </row>
    <row r="17" ht="19.5" customHeight="1">
      <c r="A17" s="45"/>
      <c r="B17" s="48"/>
      <c r="C17" s="51" t="s">
        <v>104</v>
      </c>
      <c r="D17" s="48"/>
    </row>
    <row r="18" ht="19.5" customHeight="1">
      <c r="A18" s="45"/>
      <c r="B18" s="48"/>
      <c r="C18" s="51" t="s">
        <v>105</v>
      </c>
      <c r="D18" s="48"/>
    </row>
    <row r="19" ht="19.5" customHeight="1">
      <c r="A19" s="45"/>
      <c r="B19" s="48"/>
      <c r="C19" s="51" t="s">
        <v>106</v>
      </c>
      <c r="D19" s="48"/>
    </row>
    <row r="20" ht="19.5" customHeight="1">
      <c r="A20" s="45"/>
      <c r="B20" s="48"/>
      <c r="C20" s="51" t="s">
        <v>107</v>
      </c>
      <c r="D20" s="48"/>
    </row>
    <row r="21" ht="19.5" customHeight="1">
      <c r="A21" s="45"/>
      <c r="B21" s="48"/>
      <c r="C21" s="51" t="s">
        <v>108</v>
      </c>
      <c r="D21" s="48"/>
    </row>
    <row r="22" ht="19.5" customHeight="1">
      <c r="A22" s="55"/>
      <c r="B22" s="55"/>
      <c r="C22" s="51" t="s">
        <v>109</v>
      </c>
      <c r="D22" s="48">
        <v>114.57</v>
      </c>
    </row>
    <row r="23" ht="19.5" customHeight="1">
      <c r="A23" s="45"/>
      <c r="B23" s="48"/>
      <c r="C23" s="51" t="s">
        <v>110</v>
      </c>
      <c r="D23" s="48"/>
    </row>
    <row r="24" ht="19.5" customHeight="1">
      <c r="A24" s="45"/>
      <c r="B24" s="48"/>
      <c r="C24" s="51" t="s">
        <v>111</v>
      </c>
      <c r="D24" s="48"/>
    </row>
    <row r="25" ht="19.5" customHeight="1">
      <c r="A25" s="45"/>
      <c r="B25" s="48"/>
      <c r="C25" s="51" t="s">
        <v>112</v>
      </c>
      <c r="D25" s="48"/>
    </row>
    <row r="26" ht="19.5" customHeight="1">
      <c r="A26" s="45"/>
      <c r="B26" s="48"/>
      <c r="C26" s="51" t="s">
        <v>113</v>
      </c>
      <c r="D26" s="48">
        <f>ROUND(D31-SUM(D6:D25),2)</f>
        <v>5</v>
      </c>
    </row>
    <row r="27" ht="19.5" customHeight="1">
      <c r="A27" s="45"/>
      <c r="B27" s="48"/>
      <c r="C27" s="55"/>
      <c r="D27" s="55"/>
    </row>
    <row r="28" ht="19.5" customHeight="1">
      <c r="A28" s="45"/>
      <c r="B28" s="48"/>
      <c r="C28" s="55"/>
      <c r="D28" s="55"/>
    </row>
    <row r="29" ht="19.5" customHeight="1">
      <c r="A29" s="45"/>
      <c r="B29" s="48"/>
      <c r="C29" s="55"/>
      <c r="D29" s="48"/>
    </row>
    <row r="30" ht="19.5" customHeight="1">
      <c r="A30" s="45"/>
      <c r="B30" s="48"/>
      <c r="D30" s="48"/>
    </row>
    <row r="31" ht="19.5" customHeight="1">
      <c r="A31" s="43" t="s">
        <v>114</v>
      </c>
      <c r="B31" s="48">
        <f>B6+SUM(B10:B13)</f>
        <v>2976.03</v>
      </c>
      <c r="C31" s="43" t="s">
        <v>115</v>
      </c>
      <c r="D31" s="46">
        <f>D37-SUM(D34:D36)</f>
        <v>2976.03</v>
      </c>
    </row>
    <row r="32" ht="19.5" customHeight="1">
      <c r="A32" s="55"/>
      <c r="B32" s="55"/>
      <c r="C32" s="55"/>
      <c r="D32" s="55"/>
    </row>
    <row r="33" ht="19.5" customHeight="1">
      <c r="A33" s="52" t="s">
        <v>14</v>
      </c>
      <c r="B33" s="48"/>
      <c r="C33" s="55"/>
      <c r="D33" s="55"/>
    </row>
    <row r="34" ht="19.5" customHeight="1">
      <c r="A34" s="52" t="s">
        <v>15</v>
      </c>
      <c r="B34" s="48"/>
      <c r="C34" s="47" t="s">
        <v>116</v>
      </c>
      <c r="D34" s="46"/>
    </row>
    <row r="35" ht="19.5" customHeight="1">
      <c r="A35" s="45" t="s">
        <v>16</v>
      </c>
      <c r="B35" s="48"/>
      <c r="C35" s="47" t="s">
        <v>117</v>
      </c>
      <c r="D35" s="46"/>
    </row>
    <row r="36" ht="19.5" customHeight="1">
      <c r="A36" s="45" t="s">
        <v>17</v>
      </c>
      <c r="B36" s="48"/>
      <c r="C36" s="47" t="s">
        <v>118</v>
      </c>
      <c r="D36" s="46"/>
    </row>
    <row r="37" ht="19.5" customHeight="1">
      <c r="A37" s="43" t="s">
        <v>119</v>
      </c>
      <c r="B37" s="48">
        <f>SUM(B31:B36)</f>
        <v>2976.03</v>
      </c>
      <c r="C37" s="43" t="s">
        <v>120</v>
      </c>
      <c r="D37" s="46">
        <v>2976.03</v>
      </c>
    </row>
  </sheetData>
  <mergeCells>
    <mergeCell ref="A2:D2"/>
    <mergeCell ref="A4:B4"/>
    <mergeCell ref="C4:D4"/>
    <mergeCell ref="A3:C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16EB88-6A63-BF21-D76F-5ED37FBBDCE8}" mc:Ignorable="x14ac xr xr2 xr3">
  <dimension ref="A1:I29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40" t="s">
        <v>121</v>
      </c>
      <c r="B1" s="40" t="s">
        <v>1</v>
      </c>
      <c r="C1" s="40" t="s">
        <v>1</v>
      </c>
      <c r="D1" s="58" t="s">
        <v>1</v>
      </c>
      <c r="E1" s="58" t="s">
        <v>1</v>
      </c>
      <c r="F1" s="58" t="s">
        <v>1</v>
      </c>
      <c r="G1" s="58" t="s">
        <v>1</v>
      </c>
      <c r="H1" s="58" t="s">
        <v>1</v>
      </c>
      <c r="I1" t="s">
        <v>1</v>
      </c>
    </row>
    <row r="2" ht="19.5" customHeight="1">
      <c r="A2" s="41" t="s">
        <v>122</v>
      </c>
      <c r="B2" s="41" t="s">
        <v>1</v>
      </c>
      <c r="C2" s="41" t="s">
        <v>1</v>
      </c>
      <c r="D2" s="59" t="s">
        <v>1</v>
      </c>
      <c r="E2" s="59" t="s">
        <v>1</v>
      </c>
      <c r="F2" s="59" t="s">
        <v>1</v>
      </c>
      <c r="G2" s="59" t="s">
        <v>1</v>
      </c>
      <c r="H2" s="59" t="s">
        <v>1</v>
      </c>
      <c r="I2" t="s">
        <v>1</v>
      </c>
    </row>
    <row r="3" ht="19.5" customHeight="1">
      <c r="A3" s="60" t="s">
        <v>4</v>
      </c>
      <c r="B3" s="61" t="s">
        <v>1</v>
      </c>
      <c r="C3" s="61" t="s">
        <v>1</v>
      </c>
      <c r="D3" s="60" t="s">
        <v>1</v>
      </c>
      <c r="E3" s="60" t="s">
        <v>1</v>
      </c>
      <c r="F3" s="60" t="s">
        <v>1</v>
      </c>
      <c r="G3" s="60" t="s">
        <v>1</v>
      </c>
      <c r="H3" s="62" t="s">
        <v>5</v>
      </c>
      <c r="I3" t="s">
        <v>1</v>
      </c>
    </row>
    <row r="4" ht="19.5" customHeight="1" s="20" customFormat="1">
      <c r="A4" s="63" t="s">
        <v>6</v>
      </c>
      <c r="B4" s="63" t="s">
        <v>1</v>
      </c>
      <c r="C4" s="63" t="s">
        <v>1</v>
      </c>
      <c r="D4" s="26" t="s">
        <v>7</v>
      </c>
      <c r="E4" s="23" t="s">
        <v>8</v>
      </c>
      <c r="F4" s="23" t="s">
        <v>123</v>
      </c>
      <c r="G4" s="23" t="s">
        <v>124</v>
      </c>
      <c r="H4" s="23" t="s">
        <v>118</v>
      </c>
      <c r="I4" s="64" t="s">
        <v>1</v>
      </c>
    </row>
    <row r="5" ht="19.5" customHeight="1" s="20" customFormat="1">
      <c r="A5" s="63" t="s">
        <v>18</v>
      </c>
      <c r="B5" s="21" t="s">
        <v>19</v>
      </c>
      <c r="C5" s="21" t="s">
        <v>20</v>
      </c>
      <c r="D5" s="23" t="s">
        <v>7</v>
      </c>
      <c r="E5" s="26" t="s">
        <v>1</v>
      </c>
      <c r="F5" s="26" t="s">
        <v>1</v>
      </c>
      <c r="G5" s="26" t="s">
        <v>1</v>
      </c>
      <c r="H5" s="26" t="s">
        <v>1</v>
      </c>
      <c r="I5" s="27" t="s">
        <v>1</v>
      </c>
    </row>
    <row r="6" ht="19.5" customHeight="1" s="37" customFormat="1">
      <c r="A6" s="65" t="s">
        <v>1</v>
      </c>
      <c r="B6" s="30" t="s">
        <v>1</v>
      </c>
      <c r="C6" s="30" t="s">
        <v>1</v>
      </c>
      <c r="D6" s="66" t="s">
        <v>25</v>
      </c>
      <c r="E6" s="67">
        <f t="shared" si="0" ref="E6:E29">SUM(F6:H6)</f>
        <v>2976.03</v>
      </c>
      <c r="F6" s="67">
        <v>2575.83</v>
      </c>
      <c r="G6" s="67">
        <v>400.2</v>
      </c>
      <c r="H6" s="67">
        <v>0</v>
      </c>
      <c r="I6" s="68" t="s">
        <v>1</v>
      </c>
    </row>
    <row r="7" ht="19.5" customHeight="1">
      <c r="A7" s="65" t="s">
        <v>26</v>
      </c>
      <c r="B7" s="30" t="s">
        <v>1</v>
      </c>
      <c r="C7" s="30" t="s">
        <v>1</v>
      </c>
      <c r="D7" s="66" t="s">
        <v>27</v>
      </c>
      <c r="E7" s="67">
        <f t="shared" si="0"/>
        <v>1668.41</v>
      </c>
      <c r="F7" s="67">
        <v>1647.21</v>
      </c>
      <c r="G7" s="67">
        <v>21.2</v>
      </c>
      <c r="H7" s="67">
        <v>0</v>
      </c>
      <c r="I7" s="68" t="s">
        <v>26</v>
      </c>
    </row>
    <row r="8" ht="19.5" customHeight="1">
      <c r="A8" s="65" t="s">
        <v>1</v>
      </c>
      <c r="B8" s="30" t="s">
        <v>28</v>
      </c>
      <c r="C8" s="30" t="s">
        <v>1</v>
      </c>
      <c r="D8" s="66" t="s">
        <v>29</v>
      </c>
      <c r="E8" s="67">
        <f t="shared" si="0"/>
        <v>1668.41</v>
      </c>
      <c r="F8" s="67">
        <v>1647.21</v>
      </c>
      <c r="G8" s="67">
        <v>21.2</v>
      </c>
      <c r="H8" s="67">
        <v>0</v>
      </c>
      <c r="I8" s="68" t="s">
        <v>30</v>
      </c>
    </row>
    <row r="9" ht="19.5" customHeight="1">
      <c r="A9" s="65" t="s">
        <v>1</v>
      </c>
      <c r="B9" s="30" t="s">
        <v>1</v>
      </c>
      <c r="C9" s="30" t="s">
        <v>31</v>
      </c>
      <c r="D9" s="66" t="s">
        <v>32</v>
      </c>
      <c r="E9" s="67">
        <f t="shared" si="0"/>
        <v>1647.21</v>
      </c>
      <c r="F9" s="67">
        <v>1647.21</v>
      </c>
      <c r="G9" s="67">
        <v>0</v>
      </c>
      <c r="H9" s="67">
        <v>0</v>
      </c>
      <c r="I9" s="68" t="s">
        <v>33</v>
      </c>
    </row>
    <row r="10" ht="19.5" customHeight="1">
      <c r="A10" s="65" t="s">
        <v>1</v>
      </c>
      <c r="B10" s="30" t="s">
        <v>1</v>
      </c>
      <c r="C10" s="30" t="s">
        <v>34</v>
      </c>
      <c r="D10" s="66" t="s">
        <v>35</v>
      </c>
      <c r="E10" s="67">
        <f t="shared" si="0"/>
        <v>21.2</v>
      </c>
      <c r="F10" s="67">
        <v>0</v>
      </c>
      <c r="G10" s="67">
        <v>21.2</v>
      </c>
      <c r="H10" s="67">
        <v>0</v>
      </c>
      <c r="I10" s="68" t="s">
        <v>36</v>
      </c>
    </row>
    <row r="11" ht="19.5" customHeight="1">
      <c r="A11" s="65" t="s">
        <v>37</v>
      </c>
      <c r="B11" s="30" t="s">
        <v>1</v>
      </c>
      <c r="C11" s="30" t="s">
        <v>1</v>
      </c>
      <c r="D11" s="66" t="s">
        <v>38</v>
      </c>
      <c r="E11" s="67">
        <f t="shared" si="0"/>
        <v>5</v>
      </c>
      <c r="F11" s="67">
        <v>0</v>
      </c>
      <c r="G11" s="67">
        <v>5</v>
      </c>
      <c r="H11" s="67">
        <v>0</v>
      </c>
      <c r="I11" s="68" t="s">
        <v>37</v>
      </c>
    </row>
    <row r="12" ht="19.5" customHeight="1">
      <c r="A12" s="65" t="s">
        <v>1</v>
      </c>
      <c r="B12" s="30" t="s">
        <v>39</v>
      </c>
      <c r="C12" s="30" t="s">
        <v>1</v>
      </c>
      <c r="D12" s="66" t="s">
        <v>40</v>
      </c>
      <c r="E12" s="67">
        <f t="shared" si="0"/>
        <v>5</v>
      </c>
      <c r="F12" s="67">
        <v>0</v>
      </c>
      <c r="G12" s="67">
        <v>5</v>
      </c>
      <c r="H12" s="67">
        <v>0</v>
      </c>
      <c r="I12" s="68" t="s">
        <v>41</v>
      </c>
    </row>
    <row r="13" ht="19.5" customHeight="1">
      <c r="A13" s="65" t="s">
        <v>1</v>
      </c>
      <c r="B13" s="30" t="s">
        <v>1</v>
      </c>
      <c r="C13" s="30" t="s">
        <v>39</v>
      </c>
      <c r="D13" s="66" t="s">
        <v>42</v>
      </c>
      <c r="E13" s="67">
        <f t="shared" si="0"/>
        <v>5</v>
      </c>
      <c r="F13" s="67">
        <v>0</v>
      </c>
      <c r="G13" s="67">
        <v>5</v>
      </c>
      <c r="H13" s="67">
        <v>0</v>
      </c>
      <c r="I13" s="68" t="s">
        <v>43</v>
      </c>
    </row>
    <row r="14" ht="19.5" customHeight="1">
      <c r="A14" s="65" t="s">
        <v>44</v>
      </c>
      <c r="B14" s="30" t="s">
        <v>1</v>
      </c>
      <c r="C14" s="30" t="s">
        <v>1</v>
      </c>
      <c r="D14" s="66" t="s">
        <v>45</v>
      </c>
      <c r="E14" s="67">
        <f t="shared" si="0"/>
        <v>754.47</v>
      </c>
      <c r="F14" s="67">
        <v>754.47</v>
      </c>
      <c r="G14" s="67">
        <v>0</v>
      </c>
      <c r="H14" s="67">
        <v>0</v>
      </c>
      <c r="I14" s="68" t="s">
        <v>44</v>
      </c>
    </row>
    <row r="15" ht="19.5" customHeight="1">
      <c r="A15" s="65" t="s">
        <v>1</v>
      </c>
      <c r="B15" s="30" t="s">
        <v>46</v>
      </c>
      <c r="C15" s="30" t="s">
        <v>1</v>
      </c>
      <c r="D15" s="66" t="s">
        <v>47</v>
      </c>
      <c r="E15" s="67">
        <f t="shared" si="0"/>
        <v>130.58</v>
      </c>
      <c r="F15" s="67">
        <v>130.58</v>
      </c>
      <c r="G15" s="67">
        <v>0</v>
      </c>
      <c r="H15" s="67">
        <v>0</v>
      </c>
      <c r="I15" s="68" t="s">
        <v>48</v>
      </c>
    </row>
    <row r="16" ht="19.5" customHeight="1">
      <c r="A16" s="65" t="s">
        <v>1</v>
      </c>
      <c r="B16" s="30" t="s">
        <v>1</v>
      </c>
      <c r="C16" s="30" t="s">
        <v>46</v>
      </c>
      <c r="D16" s="66" t="s">
        <v>49</v>
      </c>
      <c r="E16" s="67">
        <f t="shared" si="0"/>
        <v>130.58</v>
      </c>
      <c r="F16" s="67">
        <v>130.58</v>
      </c>
      <c r="G16" s="67">
        <v>0</v>
      </c>
      <c r="H16" s="67">
        <v>0</v>
      </c>
      <c r="I16" s="68" t="s">
        <v>50</v>
      </c>
    </row>
    <row r="17" ht="19.5" customHeight="1">
      <c r="A17" s="65" t="s">
        <v>1</v>
      </c>
      <c r="B17" s="30" t="s">
        <v>51</v>
      </c>
      <c r="C17" s="30" t="s">
        <v>1</v>
      </c>
      <c r="D17" s="66" t="s">
        <v>52</v>
      </c>
      <c r="E17" s="67">
        <f t="shared" si="0"/>
        <v>545</v>
      </c>
      <c r="F17" s="67">
        <v>545</v>
      </c>
      <c r="G17" s="67">
        <v>0</v>
      </c>
      <c r="H17" s="67">
        <v>0</v>
      </c>
      <c r="I17" s="68" t="s">
        <v>53</v>
      </c>
    </row>
    <row r="18" ht="19.5" customHeight="1">
      <c r="A18" s="65" t="s">
        <v>1</v>
      </c>
      <c r="B18" s="30" t="s">
        <v>1</v>
      </c>
      <c r="C18" s="30" t="s">
        <v>46</v>
      </c>
      <c r="D18" s="66" t="s">
        <v>54</v>
      </c>
      <c r="E18" s="67">
        <f t="shared" si="0"/>
        <v>545</v>
      </c>
      <c r="F18" s="67">
        <v>545</v>
      </c>
      <c r="G18" s="67">
        <v>0</v>
      </c>
      <c r="H18" s="67">
        <v>0</v>
      </c>
      <c r="I18" s="68" t="s">
        <v>55</v>
      </c>
    </row>
    <row r="19" ht="19.5" customHeight="1">
      <c r="A19" s="65" t="s">
        <v>1</v>
      </c>
      <c r="B19" s="30" t="s">
        <v>39</v>
      </c>
      <c r="C19" s="30" t="s">
        <v>1</v>
      </c>
      <c r="D19" s="66" t="s">
        <v>56</v>
      </c>
      <c r="E19" s="67">
        <f t="shared" si="0"/>
        <v>78.89</v>
      </c>
      <c r="F19" s="67">
        <v>78.89</v>
      </c>
      <c r="G19" s="67">
        <v>0</v>
      </c>
      <c r="H19" s="67">
        <v>0</v>
      </c>
      <c r="I19" s="68" t="s">
        <v>57</v>
      </c>
    </row>
    <row r="20" ht="19.5" customHeight="1">
      <c r="A20" s="65" t="s">
        <v>1</v>
      </c>
      <c r="B20" s="30" t="s">
        <v>1</v>
      </c>
      <c r="C20" s="30" t="s">
        <v>39</v>
      </c>
      <c r="D20" s="66" t="s">
        <v>58</v>
      </c>
      <c r="E20" s="67">
        <f t="shared" si="0"/>
        <v>78.89</v>
      </c>
      <c r="F20" s="67">
        <v>78.89</v>
      </c>
      <c r="G20" s="67">
        <v>0</v>
      </c>
      <c r="H20" s="67">
        <v>0</v>
      </c>
      <c r="I20" s="68" t="s">
        <v>59</v>
      </c>
    </row>
    <row r="21" ht="19.5" customHeight="1">
      <c r="A21" s="65" t="s">
        <v>60</v>
      </c>
      <c r="B21" s="30" t="s">
        <v>1</v>
      </c>
      <c r="C21" s="30" t="s">
        <v>1</v>
      </c>
      <c r="D21" s="66" t="s">
        <v>61</v>
      </c>
      <c r="E21" s="67">
        <f t="shared" si="0"/>
        <v>59.58</v>
      </c>
      <c r="F21" s="67">
        <v>59.58</v>
      </c>
      <c r="G21" s="67">
        <v>0</v>
      </c>
      <c r="H21" s="67">
        <v>0</v>
      </c>
      <c r="I21" s="68" t="s">
        <v>60</v>
      </c>
    </row>
    <row r="22" ht="19.5" customHeight="1">
      <c r="A22" s="65" t="s">
        <v>1</v>
      </c>
      <c r="B22" s="30" t="s">
        <v>62</v>
      </c>
      <c r="C22" s="30" t="s">
        <v>1</v>
      </c>
      <c r="D22" s="66" t="s">
        <v>63</v>
      </c>
      <c r="E22" s="67">
        <f t="shared" si="0"/>
        <v>59.58</v>
      </c>
      <c r="F22" s="67">
        <v>59.58</v>
      </c>
      <c r="G22" s="67">
        <v>0</v>
      </c>
      <c r="H22" s="67">
        <v>0</v>
      </c>
      <c r="I22" s="68" t="s">
        <v>64</v>
      </c>
    </row>
    <row r="23" ht="19.5" customHeight="1">
      <c r="A23" s="65" t="s">
        <v>1</v>
      </c>
      <c r="B23" s="30" t="s">
        <v>1</v>
      </c>
      <c r="C23" s="30" t="s">
        <v>31</v>
      </c>
      <c r="D23" s="66" t="s">
        <v>65</v>
      </c>
      <c r="E23" s="67">
        <f t="shared" si="0"/>
        <v>59.58</v>
      </c>
      <c r="F23" s="67">
        <v>59.58</v>
      </c>
      <c r="G23" s="67">
        <v>0</v>
      </c>
      <c r="H23" s="67">
        <v>0</v>
      </c>
      <c r="I23" s="68" t="s">
        <v>66</v>
      </c>
    </row>
    <row r="24" ht="19.5" customHeight="1">
      <c r="A24" s="65" t="s">
        <v>67</v>
      </c>
      <c r="B24" s="30" t="s">
        <v>1</v>
      </c>
      <c r="C24" s="30" t="s">
        <v>1</v>
      </c>
      <c r="D24" s="66" t="s">
        <v>68</v>
      </c>
      <c r="E24" s="67">
        <f t="shared" si="0"/>
        <v>374</v>
      </c>
      <c r="F24" s="67">
        <v>0</v>
      </c>
      <c r="G24" s="67">
        <v>374</v>
      </c>
      <c r="H24" s="67">
        <v>0</v>
      </c>
      <c r="I24" s="68" t="s">
        <v>67</v>
      </c>
    </row>
    <row r="25" ht="19.5" customHeight="1">
      <c r="A25" s="65" t="s">
        <v>1</v>
      </c>
      <c r="B25" s="30" t="s">
        <v>51</v>
      </c>
      <c r="C25" s="30" t="s">
        <v>1</v>
      </c>
      <c r="D25" s="66" t="s">
        <v>69</v>
      </c>
      <c r="E25" s="67">
        <f t="shared" si="0"/>
        <v>374</v>
      </c>
      <c r="F25" s="67">
        <v>0</v>
      </c>
      <c r="G25" s="67">
        <v>374</v>
      </c>
      <c r="H25" s="67">
        <v>0</v>
      </c>
      <c r="I25" s="68" t="s">
        <v>70</v>
      </c>
    </row>
    <row r="26" ht="19.5" customHeight="1">
      <c r="A26" s="65" t="s">
        <v>1</v>
      </c>
      <c r="B26" s="30" t="s">
        <v>1</v>
      </c>
      <c r="C26" s="30" t="s">
        <v>46</v>
      </c>
      <c r="D26" s="66" t="s">
        <v>71</v>
      </c>
      <c r="E26" s="67">
        <f t="shared" si="0"/>
        <v>374</v>
      </c>
      <c r="F26" s="67">
        <v>0</v>
      </c>
      <c r="G26" s="67">
        <v>374</v>
      </c>
      <c r="H26" s="67">
        <v>0</v>
      </c>
      <c r="I26" s="68" t="s">
        <v>72</v>
      </c>
    </row>
    <row r="27" ht="19.5" customHeight="1">
      <c r="A27" s="65" t="s">
        <v>73</v>
      </c>
      <c r="B27" s="30" t="s">
        <v>1</v>
      </c>
      <c r="C27" s="30" t="s">
        <v>1</v>
      </c>
      <c r="D27" s="66" t="s">
        <v>74</v>
      </c>
      <c r="E27" s="67">
        <f t="shared" si="0"/>
        <v>114.57</v>
      </c>
      <c r="F27" s="67">
        <v>114.57</v>
      </c>
      <c r="G27" s="67">
        <v>0</v>
      </c>
      <c r="H27" s="67">
        <v>0</v>
      </c>
      <c r="I27" s="68" t="s">
        <v>73</v>
      </c>
    </row>
    <row r="28" ht="19.5" customHeight="1">
      <c r="A28" s="65" t="s">
        <v>1</v>
      </c>
      <c r="B28" s="30" t="s">
        <v>34</v>
      </c>
      <c r="C28" s="30" t="s">
        <v>1</v>
      </c>
      <c r="D28" s="66" t="s">
        <v>75</v>
      </c>
      <c r="E28" s="67">
        <f t="shared" si="0"/>
        <v>114.57</v>
      </c>
      <c r="F28" s="67">
        <v>114.57</v>
      </c>
      <c r="G28" s="67">
        <v>0</v>
      </c>
      <c r="H28" s="67">
        <v>0</v>
      </c>
      <c r="I28" s="68" t="s">
        <v>76</v>
      </c>
    </row>
    <row r="29" ht="19.5" customHeight="1">
      <c r="A29" s="65" t="s">
        <v>1</v>
      </c>
      <c r="B29" s="30" t="s">
        <v>1</v>
      </c>
      <c r="C29" s="30" t="s">
        <v>31</v>
      </c>
      <c r="D29" s="66" t="s">
        <v>77</v>
      </c>
      <c r="E29" s="67">
        <f t="shared" si="0"/>
        <v>114.57</v>
      </c>
      <c r="F29" s="67">
        <v>114.57</v>
      </c>
      <c r="G29" s="67">
        <v>0</v>
      </c>
      <c r="H29" s="67">
        <v>0</v>
      </c>
      <c r="I29" s="68" t="s">
        <v>78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1DA1E67-87CD-EDE5-E1B5-CA76283F1F23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57" width="29.140625" customWidth="1"/>
    <col min="2" max="2" style="57" width="24.28125" customWidth="1"/>
    <col min="3" max="3" style="57" width="29.7109375" customWidth="1"/>
    <col min="4" max="7" style="57" width="17.140625" customWidth="1"/>
  </cols>
  <sheetData>
    <row r="1" ht="19.5" customHeight="1">
      <c r="A1" s="38"/>
      <c r="B1" s="39"/>
      <c r="C1" s="39"/>
      <c r="D1" s="70"/>
      <c r="E1" s="71"/>
      <c r="F1" s="70"/>
      <c r="G1" s="40" t="s">
        <v>125</v>
      </c>
    </row>
    <row r="2" ht="19.5" customHeight="1">
      <c r="A2" s="41" t="s">
        <v>126</v>
      </c>
      <c r="B2" s="41"/>
      <c r="C2" s="41"/>
      <c r="D2" s="41"/>
      <c r="E2" s="72"/>
      <c r="F2" s="73"/>
      <c r="G2" s="73"/>
    </row>
    <row r="3" ht="19.5" customHeight="1">
      <c r="A3" s="13" t="s">
        <v>4</v>
      </c>
      <c r="B3" s="13"/>
      <c r="C3" s="13"/>
      <c r="D3" s="74"/>
      <c r="E3" s="13"/>
      <c r="F3" s="74"/>
      <c r="G3" s="75" t="s">
        <v>5</v>
      </c>
    </row>
    <row r="4" ht="19.5" customHeight="1">
      <c r="A4" s="43" t="s">
        <v>81</v>
      </c>
      <c r="B4" s="43"/>
      <c r="C4" s="43" t="s">
        <v>82</v>
      </c>
      <c r="D4" s="43"/>
      <c r="E4" s="76"/>
      <c r="F4" s="77"/>
      <c r="G4" s="77"/>
    </row>
    <row r="5" ht="19.5" customHeight="1">
      <c r="A5" s="78" t="s">
        <v>83</v>
      </c>
      <c r="B5" s="78" t="s">
        <v>84</v>
      </c>
      <c r="C5" s="79" t="s">
        <v>83</v>
      </c>
      <c r="D5" s="43" t="s">
        <v>84</v>
      </c>
      <c r="E5" s="76"/>
      <c r="F5" s="77"/>
      <c r="G5" s="77"/>
    </row>
    <row r="6" ht="19.5" customHeight="1">
      <c r="A6" s="78"/>
      <c r="B6" s="78"/>
      <c r="C6" s="80"/>
      <c r="D6" s="81" t="s">
        <v>127</v>
      </c>
      <c r="E6" s="81" t="s">
        <v>128</v>
      </c>
      <c r="F6" s="81" t="s">
        <v>129</v>
      </c>
      <c r="G6" s="81" t="s">
        <v>130</v>
      </c>
    </row>
    <row r="7" ht="19.5" customHeight="1">
      <c r="A7" s="82" t="s">
        <v>131</v>
      </c>
      <c r="B7" s="83">
        <v>2431.03</v>
      </c>
      <c r="C7" s="84" t="s">
        <v>86</v>
      </c>
      <c r="D7" s="48">
        <f t="shared" si="0" ref="D7:D35">SUM(E7:G7)</f>
        <v>1668.41</v>
      </c>
      <c r="E7" s="48">
        <v>1668.41</v>
      </c>
      <c r="F7" s="48"/>
      <c r="G7" s="48"/>
    </row>
    <row r="8" ht="19.5" customHeight="1">
      <c r="A8" s="85" t="s">
        <v>132</v>
      </c>
      <c r="B8" s="83"/>
      <c r="C8" s="84" t="s">
        <v>88</v>
      </c>
      <c r="D8" s="48">
        <f t="shared" si="0"/>
        <v>0</v>
      </c>
      <c r="E8" s="48"/>
      <c r="F8" s="48"/>
      <c r="G8" s="48"/>
    </row>
    <row r="9" ht="19.5" customHeight="1">
      <c r="A9" s="85" t="s">
        <v>133</v>
      </c>
      <c r="B9" s="86"/>
      <c r="C9" s="84" t="s">
        <v>90</v>
      </c>
      <c r="D9" s="48">
        <f t="shared" si="0"/>
        <v>0</v>
      </c>
      <c r="E9" s="48"/>
      <c r="F9" s="48"/>
      <c r="G9" s="48"/>
    </row>
    <row r="10" ht="19.5" customHeight="1">
      <c r="A10" s="55"/>
      <c r="B10" s="55"/>
      <c r="C10" s="84" t="s">
        <v>92</v>
      </c>
      <c r="D10" s="48">
        <f t="shared" si="0"/>
        <v>0</v>
      </c>
      <c r="E10" s="48"/>
      <c r="F10" s="48"/>
      <c r="G10" s="48"/>
    </row>
    <row r="11" ht="19.5" customHeight="1">
      <c r="A11" s="85"/>
      <c r="B11" s="86"/>
      <c r="C11" s="84" t="s">
        <v>94</v>
      </c>
      <c r="D11" s="48">
        <f t="shared" si="0"/>
        <v>0</v>
      </c>
      <c r="E11" s="48"/>
      <c r="F11" s="48"/>
      <c r="G11" s="48"/>
    </row>
    <row r="12" ht="19.5" customHeight="1">
      <c r="A12" s="85"/>
      <c r="B12" s="86"/>
      <c r="C12" s="84" t="s">
        <v>96</v>
      </c>
      <c r="D12" s="48">
        <f t="shared" si="0"/>
        <v>0</v>
      </c>
      <c r="E12" s="48"/>
      <c r="F12" s="48"/>
      <c r="G12" s="48"/>
    </row>
    <row r="13" ht="19.5" customHeight="1">
      <c r="A13" s="85"/>
      <c r="B13" s="86"/>
      <c r="C13" s="84" t="s">
        <v>98</v>
      </c>
      <c r="D13" s="48">
        <f t="shared" si="0"/>
        <v>209.47</v>
      </c>
      <c r="E13" s="48">
        <v>209.47</v>
      </c>
      <c r="F13" s="48"/>
      <c r="G13" s="48"/>
    </row>
    <row r="14" ht="19.5" customHeight="1">
      <c r="A14" s="85"/>
      <c r="B14" s="86"/>
      <c r="C14" s="84" t="s">
        <v>100</v>
      </c>
      <c r="D14" s="48">
        <f t="shared" si="0"/>
        <v>59.58</v>
      </c>
      <c r="E14" s="48">
        <v>59.58</v>
      </c>
      <c r="F14" s="48"/>
      <c r="G14" s="48"/>
    </row>
    <row r="15" ht="19.5" customHeight="1">
      <c r="A15" s="85"/>
      <c r="B15" s="86"/>
      <c r="C15" s="84" t="s">
        <v>101</v>
      </c>
      <c r="D15" s="48">
        <f t="shared" si="0"/>
        <v>0</v>
      </c>
      <c r="E15" s="48"/>
      <c r="F15" s="48"/>
      <c r="G15" s="48"/>
    </row>
    <row r="16" ht="19.5" customHeight="1">
      <c r="A16" s="85"/>
      <c r="B16" s="86"/>
      <c r="C16" s="84" t="s">
        <v>102</v>
      </c>
      <c r="D16" s="48">
        <f t="shared" si="0"/>
        <v>0</v>
      </c>
      <c r="E16" s="48"/>
      <c r="F16" s="48"/>
      <c r="G16" s="48"/>
    </row>
    <row r="17" ht="19.5" customHeight="1">
      <c r="A17" s="85"/>
      <c r="B17" s="86"/>
      <c r="C17" s="84" t="s">
        <v>103</v>
      </c>
      <c r="D17" s="48">
        <f t="shared" si="0"/>
        <v>374</v>
      </c>
      <c r="E17" s="48">
        <v>374</v>
      </c>
      <c r="F17" s="48"/>
      <c r="G17" s="48"/>
    </row>
    <row r="18" ht="19.5" customHeight="1">
      <c r="A18" s="82"/>
      <c r="B18" s="86"/>
      <c r="C18" s="84" t="s">
        <v>104</v>
      </c>
      <c r="D18" s="48">
        <f t="shared" si="0"/>
        <v>0</v>
      </c>
      <c r="E18" s="48"/>
      <c r="F18" s="48"/>
      <c r="G18" s="48"/>
    </row>
    <row r="19" ht="19.5" customHeight="1">
      <c r="A19" s="85"/>
      <c r="B19" s="86"/>
      <c r="C19" s="84" t="s">
        <v>105</v>
      </c>
      <c r="D19" s="48">
        <f t="shared" si="0"/>
        <v>0</v>
      </c>
      <c r="E19" s="48"/>
      <c r="F19" s="48"/>
      <c r="G19" s="48"/>
    </row>
    <row r="20" ht="19.5" customHeight="1">
      <c r="A20" s="87"/>
      <c r="B20" s="83"/>
      <c r="C20" s="84" t="s">
        <v>106</v>
      </c>
      <c r="D20" s="48">
        <f t="shared" si="0"/>
        <v>0</v>
      </c>
      <c r="E20" s="48"/>
      <c r="F20" s="48"/>
      <c r="G20" s="48"/>
    </row>
    <row r="21" ht="19.5" customHeight="1">
      <c r="A21" s="82"/>
      <c r="B21" s="86"/>
      <c r="C21" s="84" t="s">
        <v>107</v>
      </c>
      <c r="D21" s="48">
        <f t="shared" si="0"/>
        <v>0</v>
      </c>
      <c r="E21" s="48"/>
      <c r="F21" s="48"/>
      <c r="G21" s="48"/>
    </row>
    <row r="22" ht="19.5" customHeight="1">
      <c r="A22" s="82"/>
      <c r="B22" s="86"/>
      <c r="C22" s="84" t="s">
        <v>108</v>
      </c>
      <c r="D22" s="48">
        <f t="shared" si="0"/>
        <v>0</v>
      </c>
      <c r="E22" s="48"/>
      <c r="F22" s="48"/>
      <c r="G22" s="48"/>
    </row>
    <row r="23" ht="19.5" customHeight="1">
      <c r="A23" s="55"/>
      <c r="B23" s="55"/>
      <c r="C23" s="84" t="s">
        <v>109</v>
      </c>
      <c r="D23" s="48">
        <f t="shared" si="0"/>
        <v>114.57</v>
      </c>
      <c r="E23" s="48">
        <v>114.57</v>
      </c>
      <c r="F23" s="48"/>
      <c r="G23" s="48"/>
    </row>
    <row r="24" ht="19.5" customHeight="1">
      <c r="A24" s="82"/>
      <c r="B24" s="83"/>
      <c r="C24" s="84" t="s">
        <v>110</v>
      </c>
      <c r="D24" s="48">
        <f t="shared" si="0"/>
        <v>0</v>
      </c>
      <c r="E24" s="48"/>
      <c r="F24" s="48"/>
      <c r="G24" s="48"/>
    </row>
    <row r="25" ht="19.5" customHeight="1">
      <c r="A25" s="82"/>
      <c r="B25" s="83"/>
      <c r="C25" s="84" t="s">
        <v>111</v>
      </c>
      <c r="D25" s="48">
        <f t="shared" si="0"/>
        <v>0</v>
      </c>
      <c r="E25" s="48"/>
      <c r="F25" s="48"/>
      <c r="G25" s="48"/>
    </row>
    <row r="26" ht="19.5" customHeight="1">
      <c r="A26" s="85"/>
      <c r="B26" s="83"/>
      <c r="C26" s="84" t="s">
        <v>112</v>
      </c>
      <c r="D26" s="48">
        <f t="shared" si="0"/>
        <v>0</v>
      </c>
      <c r="E26" s="48"/>
      <c r="F26" s="48"/>
      <c r="G26" s="48"/>
    </row>
    <row r="27" ht="19.5" customHeight="1">
      <c r="A27" s="82"/>
      <c r="B27" s="83"/>
      <c r="C27" s="84" t="s">
        <v>113</v>
      </c>
      <c r="D27" s="48">
        <f t="shared" si="1" ref="D27:G27">ROUND(D31-SUM(D7:D26),2)</f>
        <v>5</v>
      </c>
      <c r="E27" s="48">
        <f t="shared" si="1"/>
        <v>5</v>
      </c>
      <c r="F27" s="48">
        <f t="shared" si="1"/>
        <v>0</v>
      </c>
      <c r="G27" s="48">
        <f t="shared" si="1"/>
        <v>0</v>
      </c>
    </row>
    <row r="28" ht="19.5" customHeight="1">
      <c r="A28" s="82"/>
      <c r="B28" s="83"/>
      <c r="C28" s="55"/>
      <c r="D28" s="55"/>
      <c r="E28" s="55"/>
      <c r="F28" s="55"/>
      <c r="G28" s="55"/>
    </row>
    <row r="29" ht="19.5" customHeight="1">
      <c r="A29" s="82"/>
      <c r="B29" s="83"/>
      <c r="C29" s="55"/>
      <c r="D29" s="55"/>
      <c r="E29" s="55"/>
      <c r="F29" s="55"/>
      <c r="G29" s="55"/>
    </row>
    <row r="30" ht="19.5" customHeight="1">
      <c r="A30" s="82"/>
      <c r="B30" s="83"/>
      <c r="C30" s="84"/>
      <c r="D30" s="48"/>
      <c r="E30" s="48"/>
      <c r="F30" s="48"/>
      <c r="G30" s="48"/>
    </row>
    <row r="31" ht="19.5" customHeight="1">
      <c r="A31" s="82" t="s">
        <v>134</v>
      </c>
      <c r="B31" s="83">
        <f>SUM(B7:B9)</f>
        <v>2431.03</v>
      </c>
      <c r="C31" s="84" t="s">
        <v>135</v>
      </c>
      <c r="D31" s="48">
        <f t="shared" si="2" ref="D31:G31">D35-D33</f>
        <v>2431.03</v>
      </c>
      <c r="E31" s="48">
        <f t="shared" si="2"/>
        <v>2431.03</v>
      </c>
      <c r="F31" s="48">
        <f t="shared" si="2"/>
        <v>0</v>
      </c>
      <c r="G31" s="48">
        <f t="shared" si="2"/>
        <v>0</v>
      </c>
    </row>
    <row r="32" ht="19.5" customHeight="1">
      <c r="A32" s="82"/>
      <c r="B32" s="83"/>
      <c r="C32" s="84"/>
      <c r="D32" s="48"/>
      <c r="E32" s="48"/>
      <c r="F32" s="48"/>
      <c r="G32" s="48"/>
    </row>
    <row r="33" ht="19.5" customHeight="1">
      <c r="A33" s="82" t="s">
        <v>17</v>
      </c>
      <c r="B33" s="83"/>
      <c r="C33" s="84" t="s">
        <v>118</v>
      </c>
      <c r="D33" s="48">
        <f t="shared" si="0"/>
        <v>0</v>
      </c>
      <c r="E33" s="48"/>
      <c r="F33" s="48"/>
      <c r="G33" s="48"/>
    </row>
    <row r="34" ht="19.5" customHeight="1">
      <c r="A34" s="82"/>
      <c r="B34" s="83"/>
      <c r="C34" s="84"/>
      <c r="D34" s="48"/>
      <c r="E34" s="48"/>
      <c r="F34" s="48"/>
      <c r="G34" s="48"/>
    </row>
    <row r="35" ht="19.5" customHeight="1">
      <c r="A35" s="82" t="s">
        <v>136</v>
      </c>
      <c r="B35" s="83">
        <f>B31+B33</f>
        <v>2431.03</v>
      </c>
      <c r="C35" s="84" t="s">
        <v>137</v>
      </c>
      <c r="D35" s="48">
        <f t="shared" si="0"/>
        <v>2431.03</v>
      </c>
      <c r="E35" s="48">
        <v>2431.03</v>
      </c>
      <c r="F35" s="48"/>
      <c r="G35" s="48"/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9DCEE85-5125-7C51-605C-44F2BA260117}" mc:Ignorable="x14ac xr xr2 xr3">
  <dimension ref="A1:J2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57" width="5.7109375" customWidth="1"/>
    <col min="4" max="4" style="57" width="31.421875" customWidth="1"/>
    <col min="5" max="7" style="57" width="17.140625" customWidth="1"/>
    <col min="8" max="8" width="17.140625" customWidth="1"/>
    <col min="9" max="9" style="57" width="17.140625" customWidth="1"/>
    <col min="10" max="10" width="0" hidden="1" customWidth="1"/>
  </cols>
  <sheetData>
    <row r="1" ht="19.5" customHeight="1">
      <c r="A1" s="88" t="s">
        <v>1</v>
      </c>
      <c r="B1" s="88" t="s">
        <v>1</v>
      </c>
      <c r="C1" s="70" t="s">
        <v>1</v>
      </c>
      <c r="D1" s="38" t="s">
        <v>1</v>
      </c>
      <c r="E1" s="38" t="s">
        <v>1</v>
      </c>
      <c r="F1" s="38" t="s">
        <v>1</v>
      </c>
      <c r="G1" s="38" t="s">
        <v>1</v>
      </c>
      <c r="H1" s="18" t="s">
        <v>138</v>
      </c>
      <c r="I1" s="40" t="s">
        <v>1</v>
      </c>
      <c r="J1" t="s">
        <v>1</v>
      </c>
    </row>
    <row r="2" ht="19.5" customHeight="1">
      <c r="A2" s="41" t="s">
        <v>139</v>
      </c>
      <c r="B2" s="41" t="s">
        <v>1</v>
      </c>
      <c r="C2" s="41" t="s">
        <v>1</v>
      </c>
      <c r="D2" s="41" t="s">
        <v>1</v>
      </c>
      <c r="E2" s="41" t="s">
        <v>1</v>
      </c>
      <c r="F2" s="41" t="s">
        <v>1</v>
      </c>
      <c r="G2" s="41" t="s">
        <v>1</v>
      </c>
      <c r="H2" s="41" t="s">
        <v>1</v>
      </c>
      <c r="I2" s="89" t="s">
        <v>1</v>
      </c>
      <c r="J2" t="s">
        <v>1</v>
      </c>
    </row>
    <row r="3" ht="19.5" customHeight="1">
      <c r="A3" s="13" t="s">
        <v>4</v>
      </c>
      <c r="B3" s="15" t="s">
        <v>1</v>
      </c>
      <c r="C3" s="14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90" t="s">
        <v>1</v>
      </c>
      <c r="I3" s="42" t="s">
        <v>5</v>
      </c>
      <c r="J3" t="s">
        <v>1</v>
      </c>
    </row>
    <row r="4" ht="19.5" customHeight="1">
      <c r="A4" s="91" t="s">
        <v>6</v>
      </c>
      <c r="B4" s="92" t="s">
        <v>1</v>
      </c>
      <c r="C4" s="93" t="s">
        <v>1</v>
      </c>
      <c r="D4" s="79" t="s">
        <v>7</v>
      </c>
      <c r="E4" s="79" t="s">
        <v>140</v>
      </c>
      <c r="F4" s="94" t="s">
        <v>123</v>
      </c>
      <c r="G4" s="94" t="s">
        <v>1</v>
      </c>
      <c r="H4" s="95" t="s">
        <v>1</v>
      </c>
      <c r="I4" s="43" t="s">
        <v>124</v>
      </c>
      <c r="J4" s="96" t="s">
        <v>6</v>
      </c>
    </row>
    <row r="5" ht="19.5" customHeight="1">
      <c r="A5" s="44" t="s">
        <v>18</v>
      </c>
      <c r="B5" s="97" t="s">
        <v>19</v>
      </c>
      <c r="C5" s="98" t="s">
        <v>20</v>
      </c>
      <c r="D5" s="99" t="s">
        <v>1</v>
      </c>
      <c r="E5" s="99" t="s">
        <v>1</v>
      </c>
      <c r="F5" s="100" t="s">
        <v>141</v>
      </c>
      <c r="G5" s="100" t="s">
        <v>142</v>
      </c>
      <c r="H5" s="101" t="s">
        <v>143</v>
      </c>
      <c r="I5" s="43" t="s">
        <v>1</v>
      </c>
      <c r="J5" s="102" t="s">
        <v>1</v>
      </c>
    </row>
    <row r="6" ht="19.5" customHeight="1" s="37" customFormat="1">
      <c r="A6" s="103" t="s">
        <v>1</v>
      </c>
      <c r="B6" s="103" t="s">
        <v>1</v>
      </c>
      <c r="C6" s="103" t="s">
        <v>1</v>
      </c>
      <c r="D6" s="32" t="s">
        <v>25</v>
      </c>
      <c r="E6" s="104">
        <f t="shared" si="0" ref="E6:E27">F6+I6</f>
        <v>2431.03</v>
      </c>
      <c r="F6" s="104">
        <f t="shared" si="1" ref="F6:F27">SUM(G6:H6)</f>
        <v>2030.83</v>
      </c>
      <c r="G6" s="104">
        <v>1866.43</v>
      </c>
      <c r="H6" s="105">
        <v>164.4</v>
      </c>
      <c r="I6" s="104">
        <v>400.2</v>
      </c>
      <c r="J6" s="106" t="s">
        <v>1</v>
      </c>
    </row>
    <row r="7" ht="19.5" customHeight="1">
      <c r="A7" s="103" t="s">
        <v>26</v>
      </c>
      <c r="B7" s="103" t="s">
        <v>1</v>
      </c>
      <c r="C7" s="103" t="s">
        <v>1</v>
      </c>
      <c r="D7" s="32" t="s">
        <v>27</v>
      </c>
      <c r="E7" s="104">
        <f t="shared" si="0"/>
        <v>1668.41</v>
      </c>
      <c r="F7" s="104">
        <f t="shared" si="1"/>
        <v>1647.21</v>
      </c>
      <c r="G7" s="104">
        <v>1482.81</v>
      </c>
      <c r="H7" s="105">
        <v>164.4</v>
      </c>
      <c r="I7" s="104">
        <v>21.2</v>
      </c>
      <c r="J7" s="106" t="s">
        <v>26</v>
      </c>
    </row>
    <row r="8" ht="19.5" customHeight="1">
      <c r="A8" s="103" t="s">
        <v>1</v>
      </c>
      <c r="B8" s="103" t="s">
        <v>28</v>
      </c>
      <c r="C8" s="103" t="s">
        <v>1</v>
      </c>
      <c r="D8" s="32" t="s">
        <v>29</v>
      </c>
      <c r="E8" s="104">
        <f t="shared" si="0"/>
        <v>1668.41</v>
      </c>
      <c r="F8" s="104">
        <f t="shared" si="1"/>
        <v>1647.21</v>
      </c>
      <c r="G8" s="104">
        <v>1482.81</v>
      </c>
      <c r="H8" s="105">
        <v>164.4</v>
      </c>
      <c r="I8" s="104">
        <v>21.2</v>
      </c>
      <c r="J8" s="106" t="s">
        <v>30</v>
      </c>
    </row>
    <row r="9" ht="19.5" customHeight="1">
      <c r="A9" s="103" t="s">
        <v>1</v>
      </c>
      <c r="B9" s="103" t="s">
        <v>1</v>
      </c>
      <c r="C9" s="103" t="s">
        <v>31</v>
      </c>
      <c r="D9" s="32" t="s">
        <v>32</v>
      </c>
      <c r="E9" s="104">
        <f t="shared" si="0"/>
        <v>1647.21</v>
      </c>
      <c r="F9" s="104">
        <f t="shared" si="1"/>
        <v>1647.21</v>
      </c>
      <c r="G9" s="104">
        <v>1482.81</v>
      </c>
      <c r="H9" s="105">
        <v>164.4</v>
      </c>
      <c r="I9" s="104">
        <v>0</v>
      </c>
      <c r="J9" s="106" t="s">
        <v>33</v>
      </c>
    </row>
    <row r="10" ht="19.5" customHeight="1">
      <c r="A10" s="103" t="s">
        <v>1</v>
      </c>
      <c r="B10" s="103" t="s">
        <v>1</v>
      </c>
      <c r="C10" s="103" t="s">
        <v>34</v>
      </c>
      <c r="D10" s="32" t="s">
        <v>35</v>
      </c>
      <c r="E10" s="104">
        <f t="shared" si="0"/>
        <v>21.2</v>
      </c>
      <c r="F10" s="104">
        <f t="shared" si="1"/>
        <v>0</v>
      </c>
      <c r="G10" s="104">
        <v>0</v>
      </c>
      <c r="H10" s="105">
        <v>0</v>
      </c>
      <c r="I10" s="104">
        <v>21.2</v>
      </c>
      <c r="J10" s="106" t="s">
        <v>36</v>
      </c>
    </row>
    <row r="11" ht="19.5" customHeight="1">
      <c r="A11" s="103" t="s">
        <v>37</v>
      </c>
      <c r="B11" s="103" t="s">
        <v>1</v>
      </c>
      <c r="C11" s="103" t="s">
        <v>1</v>
      </c>
      <c r="D11" s="32" t="s">
        <v>38</v>
      </c>
      <c r="E11" s="104">
        <f t="shared" si="0"/>
        <v>5</v>
      </c>
      <c r="F11" s="104">
        <f t="shared" si="1"/>
        <v>0</v>
      </c>
      <c r="G11" s="104">
        <v>0</v>
      </c>
      <c r="H11" s="105">
        <v>0</v>
      </c>
      <c r="I11" s="104">
        <v>5</v>
      </c>
      <c r="J11" s="106" t="s">
        <v>37</v>
      </c>
    </row>
    <row r="12" ht="19.5" customHeight="1">
      <c r="A12" s="103" t="s">
        <v>1</v>
      </c>
      <c r="B12" s="103" t="s">
        <v>39</v>
      </c>
      <c r="C12" s="103" t="s">
        <v>1</v>
      </c>
      <c r="D12" s="32" t="s">
        <v>40</v>
      </c>
      <c r="E12" s="104">
        <f t="shared" si="0"/>
        <v>5</v>
      </c>
      <c r="F12" s="104">
        <f t="shared" si="1"/>
        <v>0</v>
      </c>
      <c r="G12" s="104">
        <v>0</v>
      </c>
      <c r="H12" s="105">
        <v>0</v>
      </c>
      <c r="I12" s="104">
        <v>5</v>
      </c>
      <c r="J12" s="106" t="s">
        <v>41</v>
      </c>
    </row>
    <row r="13" ht="19.5" customHeight="1">
      <c r="A13" s="103" t="s">
        <v>1</v>
      </c>
      <c r="B13" s="103" t="s">
        <v>1</v>
      </c>
      <c r="C13" s="103" t="s">
        <v>39</v>
      </c>
      <c r="D13" s="32" t="s">
        <v>42</v>
      </c>
      <c r="E13" s="104">
        <f t="shared" si="0"/>
        <v>5</v>
      </c>
      <c r="F13" s="104">
        <f t="shared" si="1"/>
        <v>0</v>
      </c>
      <c r="G13" s="104">
        <v>0</v>
      </c>
      <c r="H13" s="105">
        <v>0</v>
      </c>
      <c r="I13" s="104">
        <v>5</v>
      </c>
      <c r="J13" s="106" t="s">
        <v>43</v>
      </c>
    </row>
    <row r="14" ht="19.5" customHeight="1">
      <c r="A14" s="103" t="s">
        <v>44</v>
      </c>
      <c r="B14" s="103" t="s">
        <v>1</v>
      </c>
      <c r="C14" s="103" t="s">
        <v>1</v>
      </c>
      <c r="D14" s="32" t="s">
        <v>45</v>
      </c>
      <c r="E14" s="104">
        <f t="shared" si="0"/>
        <v>209.47</v>
      </c>
      <c r="F14" s="104">
        <f t="shared" si="1"/>
        <v>209.47</v>
      </c>
      <c r="G14" s="104">
        <v>209.47</v>
      </c>
      <c r="H14" s="105">
        <v>0</v>
      </c>
      <c r="I14" s="104">
        <v>0</v>
      </c>
      <c r="J14" s="106" t="s">
        <v>44</v>
      </c>
    </row>
    <row r="15" ht="19.5" customHeight="1">
      <c r="A15" s="103" t="s">
        <v>1</v>
      </c>
      <c r="B15" s="103" t="s">
        <v>46</v>
      </c>
      <c r="C15" s="103" t="s">
        <v>1</v>
      </c>
      <c r="D15" s="32" t="s">
        <v>47</v>
      </c>
      <c r="E15" s="104">
        <f t="shared" si="0"/>
        <v>130.58</v>
      </c>
      <c r="F15" s="104">
        <f t="shared" si="1"/>
        <v>130.58</v>
      </c>
      <c r="G15" s="104">
        <v>130.58</v>
      </c>
      <c r="H15" s="105">
        <v>0</v>
      </c>
      <c r="I15" s="104">
        <v>0</v>
      </c>
      <c r="J15" s="106" t="s">
        <v>48</v>
      </c>
    </row>
    <row r="16" ht="19.5" customHeight="1">
      <c r="A16" s="103" t="s">
        <v>1</v>
      </c>
      <c r="B16" s="103" t="s">
        <v>1</v>
      </c>
      <c r="C16" s="103" t="s">
        <v>46</v>
      </c>
      <c r="D16" s="32" t="s">
        <v>49</v>
      </c>
      <c r="E16" s="104">
        <f t="shared" si="0"/>
        <v>130.58</v>
      </c>
      <c r="F16" s="104">
        <f t="shared" si="1"/>
        <v>130.58</v>
      </c>
      <c r="G16" s="104">
        <v>130.58</v>
      </c>
      <c r="H16" s="105">
        <v>0</v>
      </c>
      <c r="I16" s="104">
        <v>0</v>
      </c>
      <c r="J16" s="106" t="s">
        <v>50</v>
      </c>
    </row>
    <row r="17" ht="19.5" customHeight="1">
      <c r="A17" s="103" t="s">
        <v>1</v>
      </c>
      <c r="B17" s="103" t="s">
        <v>39</v>
      </c>
      <c r="C17" s="103" t="s">
        <v>1</v>
      </c>
      <c r="D17" s="32" t="s">
        <v>56</v>
      </c>
      <c r="E17" s="104">
        <f t="shared" si="0"/>
        <v>78.89</v>
      </c>
      <c r="F17" s="104">
        <f t="shared" si="1"/>
        <v>78.89</v>
      </c>
      <c r="G17" s="104">
        <v>78.89</v>
      </c>
      <c r="H17" s="105">
        <v>0</v>
      </c>
      <c r="I17" s="104">
        <v>0</v>
      </c>
      <c r="J17" s="106" t="s">
        <v>57</v>
      </c>
    </row>
    <row r="18" ht="19.5" customHeight="1">
      <c r="A18" s="103" t="s">
        <v>1</v>
      </c>
      <c r="B18" s="103" t="s">
        <v>1</v>
      </c>
      <c r="C18" s="103" t="s">
        <v>39</v>
      </c>
      <c r="D18" s="32" t="s">
        <v>58</v>
      </c>
      <c r="E18" s="104">
        <f t="shared" si="0"/>
        <v>78.89</v>
      </c>
      <c r="F18" s="104">
        <f t="shared" si="1"/>
        <v>78.89</v>
      </c>
      <c r="G18" s="104">
        <v>78.89</v>
      </c>
      <c r="H18" s="105">
        <v>0</v>
      </c>
      <c r="I18" s="104">
        <v>0</v>
      </c>
      <c r="J18" s="106" t="s">
        <v>59</v>
      </c>
    </row>
    <row r="19" ht="19.5" customHeight="1">
      <c r="A19" s="103" t="s">
        <v>60</v>
      </c>
      <c r="B19" s="103" t="s">
        <v>1</v>
      </c>
      <c r="C19" s="103" t="s">
        <v>1</v>
      </c>
      <c r="D19" s="32" t="s">
        <v>61</v>
      </c>
      <c r="E19" s="104">
        <f t="shared" si="0"/>
        <v>59.58</v>
      </c>
      <c r="F19" s="104">
        <f t="shared" si="1"/>
        <v>59.58</v>
      </c>
      <c r="G19" s="104">
        <v>59.58</v>
      </c>
      <c r="H19" s="105">
        <v>0</v>
      </c>
      <c r="I19" s="104">
        <v>0</v>
      </c>
      <c r="J19" s="106" t="s">
        <v>60</v>
      </c>
    </row>
    <row r="20" ht="19.5" customHeight="1">
      <c r="A20" s="103" t="s">
        <v>1</v>
      </c>
      <c r="B20" s="103" t="s">
        <v>62</v>
      </c>
      <c r="C20" s="103" t="s">
        <v>1</v>
      </c>
      <c r="D20" s="32" t="s">
        <v>63</v>
      </c>
      <c r="E20" s="104">
        <f t="shared" si="0"/>
        <v>59.58</v>
      </c>
      <c r="F20" s="104">
        <f t="shared" si="1"/>
        <v>59.58</v>
      </c>
      <c r="G20" s="104">
        <v>59.58</v>
      </c>
      <c r="H20" s="105">
        <v>0</v>
      </c>
      <c r="I20" s="104">
        <v>0</v>
      </c>
      <c r="J20" s="106" t="s">
        <v>64</v>
      </c>
    </row>
    <row r="21" ht="19.5" customHeight="1">
      <c r="A21" s="103" t="s">
        <v>1</v>
      </c>
      <c r="B21" s="103" t="s">
        <v>1</v>
      </c>
      <c r="C21" s="103" t="s">
        <v>31</v>
      </c>
      <c r="D21" s="32" t="s">
        <v>65</v>
      </c>
      <c r="E21" s="104">
        <f t="shared" si="0"/>
        <v>59.58</v>
      </c>
      <c r="F21" s="104">
        <f t="shared" si="1"/>
        <v>59.58</v>
      </c>
      <c r="G21" s="104">
        <v>59.58</v>
      </c>
      <c r="H21" s="105">
        <v>0</v>
      </c>
      <c r="I21" s="104">
        <v>0</v>
      </c>
      <c r="J21" s="106" t="s">
        <v>66</v>
      </c>
    </row>
    <row r="22" ht="19.5" customHeight="1">
      <c r="A22" s="103" t="s">
        <v>67</v>
      </c>
      <c r="B22" s="103" t="s">
        <v>1</v>
      </c>
      <c r="C22" s="103" t="s">
        <v>1</v>
      </c>
      <c r="D22" s="32" t="s">
        <v>68</v>
      </c>
      <c r="E22" s="104">
        <f t="shared" si="0"/>
        <v>374</v>
      </c>
      <c r="F22" s="104">
        <f t="shared" si="1"/>
        <v>0</v>
      </c>
      <c r="G22" s="104">
        <v>0</v>
      </c>
      <c r="H22" s="105">
        <v>0</v>
      </c>
      <c r="I22" s="104">
        <v>374</v>
      </c>
      <c r="J22" s="106" t="s">
        <v>67</v>
      </c>
    </row>
    <row r="23" ht="19.5" customHeight="1">
      <c r="A23" s="103" t="s">
        <v>1</v>
      </c>
      <c r="B23" s="103" t="s">
        <v>51</v>
      </c>
      <c r="C23" s="103" t="s">
        <v>1</v>
      </c>
      <c r="D23" s="32" t="s">
        <v>69</v>
      </c>
      <c r="E23" s="104">
        <f t="shared" si="0"/>
        <v>374</v>
      </c>
      <c r="F23" s="104">
        <f t="shared" si="1"/>
        <v>0</v>
      </c>
      <c r="G23" s="104">
        <v>0</v>
      </c>
      <c r="H23" s="105">
        <v>0</v>
      </c>
      <c r="I23" s="104">
        <v>374</v>
      </c>
      <c r="J23" s="106" t="s">
        <v>70</v>
      </c>
    </row>
    <row r="24" ht="19.5" customHeight="1">
      <c r="A24" s="103" t="s">
        <v>1</v>
      </c>
      <c r="B24" s="103" t="s">
        <v>1</v>
      </c>
      <c r="C24" s="103" t="s">
        <v>46</v>
      </c>
      <c r="D24" s="32" t="s">
        <v>71</v>
      </c>
      <c r="E24" s="104">
        <f t="shared" si="0"/>
        <v>374</v>
      </c>
      <c r="F24" s="104">
        <f t="shared" si="1"/>
        <v>0</v>
      </c>
      <c r="G24" s="104">
        <v>0</v>
      </c>
      <c r="H24" s="105">
        <v>0</v>
      </c>
      <c r="I24" s="104">
        <v>374</v>
      </c>
      <c r="J24" s="106" t="s">
        <v>72</v>
      </c>
    </row>
    <row r="25" ht="19.5" customHeight="1">
      <c r="A25" s="103" t="s">
        <v>73</v>
      </c>
      <c r="B25" s="103" t="s">
        <v>1</v>
      </c>
      <c r="C25" s="103" t="s">
        <v>1</v>
      </c>
      <c r="D25" s="32" t="s">
        <v>74</v>
      </c>
      <c r="E25" s="104">
        <f t="shared" si="0"/>
        <v>114.57</v>
      </c>
      <c r="F25" s="104">
        <f t="shared" si="1"/>
        <v>114.57</v>
      </c>
      <c r="G25" s="104">
        <v>114.57</v>
      </c>
      <c r="H25" s="105">
        <v>0</v>
      </c>
      <c r="I25" s="104">
        <v>0</v>
      </c>
      <c r="J25" s="106" t="s">
        <v>73</v>
      </c>
    </row>
    <row r="26" ht="19.5" customHeight="1">
      <c r="A26" s="103" t="s">
        <v>1</v>
      </c>
      <c r="B26" s="103" t="s">
        <v>34</v>
      </c>
      <c r="C26" s="103" t="s">
        <v>1</v>
      </c>
      <c r="D26" s="32" t="s">
        <v>75</v>
      </c>
      <c r="E26" s="104">
        <f t="shared" si="0"/>
        <v>114.57</v>
      </c>
      <c r="F26" s="104">
        <f t="shared" si="1"/>
        <v>114.57</v>
      </c>
      <c r="G26" s="104">
        <v>114.57</v>
      </c>
      <c r="H26" s="105">
        <v>0</v>
      </c>
      <c r="I26" s="104">
        <v>0</v>
      </c>
      <c r="J26" s="106" t="s">
        <v>76</v>
      </c>
    </row>
    <row r="27" ht="19.5" customHeight="1">
      <c r="A27" s="103" t="s">
        <v>1</v>
      </c>
      <c r="B27" s="103" t="s">
        <v>1</v>
      </c>
      <c r="C27" s="103" t="s">
        <v>31</v>
      </c>
      <c r="D27" s="32" t="s">
        <v>77</v>
      </c>
      <c r="E27" s="104">
        <f t="shared" si="0"/>
        <v>114.57</v>
      </c>
      <c r="F27" s="104">
        <f t="shared" si="1"/>
        <v>114.57</v>
      </c>
      <c r="G27" s="104">
        <v>114.57</v>
      </c>
      <c r="H27" s="105">
        <v>0</v>
      </c>
      <c r="I27" s="104">
        <v>0</v>
      </c>
      <c r="J27" s="106" t="s">
        <v>78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2B87E4-A0B4-D784-A59B-B7B3A89DC4B1}" mc:Ignorable="x14ac xr xr2 xr3">
  <dimension ref="A1:J19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40" t="s">
        <v>144</v>
      </c>
      <c r="B1" s="40" t="s">
        <v>1</v>
      </c>
      <c r="C1" s="58" t="s">
        <v>1</v>
      </c>
      <c r="D1" s="58" t="s">
        <v>1</v>
      </c>
      <c r="E1" s="40" t="s">
        <v>1</v>
      </c>
      <c r="F1" s="40" t="s">
        <v>1</v>
      </c>
      <c r="G1" s="40" t="s">
        <v>1</v>
      </c>
      <c r="H1" s="58" t="s">
        <v>1</v>
      </c>
      <c r="I1" s="58" t="s">
        <v>1</v>
      </c>
      <c r="J1" s="58" t="s">
        <v>1</v>
      </c>
    </row>
    <row r="2" ht="19.5" customHeight="1">
      <c r="A2" s="41" t="s">
        <v>145</v>
      </c>
      <c r="B2" s="41" t="s">
        <v>1</v>
      </c>
      <c r="C2" s="59" t="s">
        <v>1</v>
      </c>
      <c r="D2" s="59" t="s">
        <v>1</v>
      </c>
      <c r="E2" s="41" t="s">
        <v>1</v>
      </c>
      <c r="F2" s="41" t="s">
        <v>1</v>
      </c>
      <c r="G2" s="41" t="s">
        <v>1</v>
      </c>
      <c r="H2" s="59" t="s">
        <v>1</v>
      </c>
      <c r="I2" s="59" t="s">
        <v>1</v>
      </c>
      <c r="J2" s="59" t="s">
        <v>1</v>
      </c>
    </row>
    <row r="3" ht="19.5" customHeight="1">
      <c r="A3" s="14" t="s">
        <v>4</v>
      </c>
      <c r="B3" s="107" t="s">
        <v>1</v>
      </c>
      <c r="C3" s="14" t="s">
        <v>1</v>
      </c>
      <c r="D3" s="14" t="s">
        <v>1</v>
      </c>
      <c r="E3" s="107" t="s">
        <v>1</v>
      </c>
      <c r="F3" s="107" t="s">
        <v>1</v>
      </c>
      <c r="G3" s="107" t="s">
        <v>1</v>
      </c>
      <c r="H3" s="14" t="s">
        <v>1</v>
      </c>
      <c r="I3" s="14" t="s">
        <v>1</v>
      </c>
      <c r="J3" s="42" t="s">
        <v>5</v>
      </c>
    </row>
    <row r="4" ht="19.5" customHeight="1">
      <c r="A4" s="81" t="s">
        <v>6</v>
      </c>
      <c r="B4" s="108" t="s">
        <v>1</v>
      </c>
      <c r="C4" s="109" t="s">
        <v>146</v>
      </c>
      <c r="D4" s="110" t="s">
        <v>147</v>
      </c>
      <c r="E4" s="81" t="s">
        <v>6</v>
      </c>
      <c r="F4" s="108" t="s">
        <v>1</v>
      </c>
      <c r="G4" s="109" t="s">
        <v>148</v>
      </c>
      <c r="H4" s="110" t="s">
        <v>149</v>
      </c>
      <c r="I4" s="110" t="s">
        <v>123</v>
      </c>
      <c r="J4" s="110" t="s">
        <v>124</v>
      </c>
    </row>
    <row r="5" ht="19.5" customHeight="1">
      <c r="A5" s="111" t="s">
        <v>18</v>
      </c>
      <c r="B5" s="112" t="s">
        <v>19</v>
      </c>
      <c r="C5" s="110" t="s">
        <v>150</v>
      </c>
      <c r="D5" s="109" t="s">
        <v>1</v>
      </c>
      <c r="E5" s="111" t="s">
        <v>18</v>
      </c>
      <c r="F5" s="112" t="s">
        <v>19</v>
      </c>
      <c r="G5" s="110" t="s">
        <v>150</v>
      </c>
      <c r="H5" s="109" t="s">
        <v>21</v>
      </c>
      <c r="I5" s="109" t="s">
        <v>142</v>
      </c>
      <c r="J5" s="109" t="s">
        <v>143</v>
      </c>
    </row>
    <row r="6" ht="19.5" customHeight="1" s="37" customFormat="1">
      <c r="A6" s="65" t="s">
        <v>1</v>
      </c>
      <c r="B6" s="30" t="s">
        <v>1</v>
      </c>
      <c r="C6" s="66" t="s">
        <v>8</v>
      </c>
      <c r="D6" s="113"/>
      <c r="E6" s="65" t="s">
        <v>1</v>
      </c>
      <c r="F6" s="30" t="s">
        <v>1</v>
      </c>
      <c r="G6" s="66" t="s">
        <v>1</v>
      </c>
      <c r="H6" s="114">
        <f t="shared" si="0" ref="H6:H19">I6+J6</f>
        <v>2030.83</v>
      </c>
      <c r="I6" s="114" t="s">
        <v>151</v>
      </c>
      <c r="J6" s="114" t="s">
        <v>152</v>
      </c>
    </row>
    <row r="7" ht="19.5" customHeight="1">
      <c r="A7" s="65" t="s">
        <v>153</v>
      </c>
      <c r="B7" s="30" t="s">
        <v>1</v>
      </c>
      <c r="C7" s="66" t="s">
        <v>154</v>
      </c>
      <c r="D7" s="113"/>
      <c r="E7" s="65" t="s">
        <v>155</v>
      </c>
      <c r="F7" s="30" t="s">
        <v>1</v>
      </c>
      <c r="G7" s="66" t="s">
        <v>156</v>
      </c>
      <c r="H7" s="114">
        <f t="shared" si="0"/>
        <v>1866.43</v>
      </c>
      <c r="I7" s="114" t="s">
        <v>151</v>
      </c>
      <c r="J7" s="114">
        <v>0</v>
      </c>
    </row>
    <row r="8" ht="19.5" customHeight="1">
      <c r="A8" s="65" t="s">
        <v>153</v>
      </c>
      <c r="B8" s="30" t="s">
        <v>31</v>
      </c>
      <c r="C8" s="66" t="s">
        <v>157</v>
      </c>
      <c r="D8" s="113"/>
      <c r="E8" s="65" t="s">
        <v>155</v>
      </c>
      <c r="F8" s="30" t="s">
        <v>31</v>
      </c>
      <c r="G8" s="66" t="s">
        <v>158</v>
      </c>
      <c r="H8" s="114">
        <f t="shared" si="0"/>
        <v>471.22</v>
      </c>
      <c r="I8" s="114" t="s">
        <v>159</v>
      </c>
      <c r="J8" s="114">
        <v>0</v>
      </c>
    </row>
    <row r="9" ht="19.5" customHeight="1">
      <c r="A9" s="65" t="s">
        <v>153</v>
      </c>
      <c r="B9" s="30" t="s">
        <v>34</v>
      </c>
      <c r="C9" s="66" t="s">
        <v>160</v>
      </c>
      <c r="D9" s="113"/>
      <c r="E9" s="65" t="s">
        <v>155</v>
      </c>
      <c r="F9" s="30" t="s">
        <v>31</v>
      </c>
      <c r="G9" s="66" t="s">
        <v>158</v>
      </c>
      <c r="H9" s="114">
        <f t="shared" si="0"/>
        <v>430.32</v>
      </c>
      <c r="I9" s="114" t="s">
        <v>161</v>
      </c>
      <c r="J9" s="114">
        <v>0</v>
      </c>
    </row>
    <row r="10" ht="19.5" customHeight="1">
      <c r="A10" s="65" t="s">
        <v>153</v>
      </c>
      <c r="B10" s="30" t="s">
        <v>28</v>
      </c>
      <c r="C10" s="66" t="s">
        <v>162</v>
      </c>
      <c r="D10" s="113"/>
      <c r="E10" s="65" t="s">
        <v>155</v>
      </c>
      <c r="F10" s="30" t="s">
        <v>31</v>
      </c>
      <c r="G10" s="66" t="s">
        <v>158</v>
      </c>
      <c r="H10" s="114">
        <f t="shared" si="0"/>
        <v>115.15</v>
      </c>
      <c r="I10" s="114" t="s">
        <v>163</v>
      </c>
      <c r="J10" s="114">
        <v>0</v>
      </c>
    </row>
    <row r="11" ht="19.5" customHeight="1">
      <c r="A11" s="65" t="s">
        <v>153</v>
      </c>
      <c r="B11" s="30" t="s">
        <v>164</v>
      </c>
      <c r="C11" s="66" t="s">
        <v>165</v>
      </c>
      <c r="D11" s="113"/>
      <c r="E11" s="65" t="s">
        <v>155</v>
      </c>
      <c r="F11" s="30" t="s">
        <v>34</v>
      </c>
      <c r="G11" s="66" t="s">
        <v>166</v>
      </c>
      <c r="H11" s="114">
        <f t="shared" si="0"/>
        <v>130.58</v>
      </c>
      <c r="I11" s="114" t="s">
        <v>167</v>
      </c>
      <c r="J11" s="114">
        <v>0</v>
      </c>
    </row>
    <row r="12" ht="19.5" customHeight="1">
      <c r="A12" s="65" t="s">
        <v>153</v>
      </c>
      <c r="B12" s="30" t="s">
        <v>168</v>
      </c>
      <c r="C12" s="66" t="s">
        <v>169</v>
      </c>
      <c r="D12" s="113"/>
      <c r="E12" s="65" t="s">
        <v>155</v>
      </c>
      <c r="F12" s="30" t="s">
        <v>34</v>
      </c>
      <c r="G12" s="66" t="s">
        <v>166</v>
      </c>
      <c r="H12" s="114">
        <f t="shared" si="0"/>
        <v>59.58</v>
      </c>
      <c r="I12" s="114" t="s">
        <v>170</v>
      </c>
      <c r="J12" s="114">
        <v>0</v>
      </c>
    </row>
    <row r="13" ht="19.5" customHeight="1">
      <c r="A13" s="65" t="s">
        <v>153</v>
      </c>
      <c r="B13" s="30" t="s">
        <v>171</v>
      </c>
      <c r="C13" s="66" t="s">
        <v>172</v>
      </c>
      <c r="D13" s="113"/>
      <c r="E13" s="65" t="s">
        <v>155</v>
      </c>
      <c r="F13" s="30" t="s">
        <v>34</v>
      </c>
      <c r="G13" s="66" t="s">
        <v>166</v>
      </c>
      <c r="H13" s="114">
        <f t="shared" si="0"/>
        <v>4.22</v>
      </c>
      <c r="I13" s="114" t="s">
        <v>173</v>
      </c>
      <c r="J13" s="114">
        <v>0</v>
      </c>
    </row>
    <row r="14" ht="19.5" customHeight="1">
      <c r="A14" s="65" t="s">
        <v>153</v>
      </c>
      <c r="B14" s="30" t="s">
        <v>174</v>
      </c>
      <c r="C14" s="66" t="s">
        <v>175</v>
      </c>
      <c r="D14" s="113"/>
      <c r="E14" s="65" t="s">
        <v>155</v>
      </c>
      <c r="F14" s="30" t="s">
        <v>28</v>
      </c>
      <c r="G14" s="66" t="s">
        <v>175</v>
      </c>
      <c r="H14" s="114">
        <f t="shared" si="0"/>
        <v>114.57</v>
      </c>
      <c r="I14" s="114" t="s">
        <v>176</v>
      </c>
      <c r="J14" s="114">
        <v>0</v>
      </c>
    </row>
    <row r="15" ht="19.5" customHeight="1">
      <c r="A15" s="65" t="s">
        <v>153</v>
      </c>
      <c r="B15" s="30" t="s">
        <v>39</v>
      </c>
      <c r="C15" s="66" t="s">
        <v>177</v>
      </c>
      <c r="D15" s="113"/>
      <c r="E15" s="65" t="s">
        <v>155</v>
      </c>
      <c r="F15" s="30" t="s">
        <v>39</v>
      </c>
      <c r="G15" s="66" t="s">
        <v>177</v>
      </c>
      <c r="H15" s="114">
        <f t="shared" si="0"/>
        <v>540.79</v>
      </c>
      <c r="I15" s="114" t="s">
        <v>178</v>
      </c>
      <c r="J15" s="114">
        <v>0</v>
      </c>
    </row>
    <row r="16" ht="19.5" customHeight="1">
      <c r="A16" s="65" t="s">
        <v>179</v>
      </c>
      <c r="B16" s="30" t="s">
        <v>1</v>
      </c>
      <c r="C16" s="66" t="s">
        <v>180</v>
      </c>
      <c r="D16" s="113"/>
      <c r="E16" s="65" t="s">
        <v>181</v>
      </c>
      <c r="F16" s="30" t="s">
        <v>1</v>
      </c>
      <c r="G16" s="66" t="s">
        <v>182</v>
      </c>
      <c r="H16" s="114">
        <f t="shared" si="0"/>
        <v>164.4</v>
      </c>
      <c r="I16" s="114">
        <v>0</v>
      </c>
      <c r="J16" s="114" t="s">
        <v>152</v>
      </c>
    </row>
    <row r="17" ht="19.5" customHeight="1">
      <c r="A17" s="65" t="s">
        <v>179</v>
      </c>
      <c r="B17" s="30" t="s">
        <v>31</v>
      </c>
      <c r="C17" s="66" t="s">
        <v>183</v>
      </c>
      <c r="D17" s="113"/>
      <c r="E17" s="65" t="s">
        <v>181</v>
      </c>
      <c r="F17" s="30" t="s">
        <v>31</v>
      </c>
      <c r="G17" s="66" t="s">
        <v>184</v>
      </c>
      <c r="H17" s="114">
        <f t="shared" si="0"/>
        <v>101.76</v>
      </c>
      <c r="I17" s="114">
        <v>0</v>
      </c>
      <c r="J17" s="114" t="s">
        <v>185</v>
      </c>
    </row>
    <row r="18" ht="19.5" customHeight="1">
      <c r="A18" s="65" t="s">
        <v>179</v>
      </c>
      <c r="B18" s="30" t="s">
        <v>186</v>
      </c>
      <c r="C18" s="66" t="s">
        <v>187</v>
      </c>
      <c r="D18" s="113"/>
      <c r="E18" s="65" t="s">
        <v>181</v>
      </c>
      <c r="F18" s="30" t="s">
        <v>164</v>
      </c>
      <c r="G18" s="66" t="s">
        <v>187</v>
      </c>
      <c r="H18" s="114">
        <f t="shared" si="0"/>
        <v>7.5</v>
      </c>
      <c r="I18" s="114">
        <v>0</v>
      </c>
      <c r="J18" s="114" t="s">
        <v>188</v>
      </c>
    </row>
    <row r="19" ht="19.5" customHeight="1">
      <c r="A19" s="65" t="s">
        <v>179</v>
      </c>
      <c r="B19" s="30" t="s">
        <v>189</v>
      </c>
      <c r="C19" s="66" t="s">
        <v>190</v>
      </c>
      <c r="D19" s="113"/>
      <c r="E19" s="65" t="s">
        <v>181</v>
      </c>
      <c r="F19" s="30" t="s">
        <v>31</v>
      </c>
      <c r="G19" s="66" t="s">
        <v>184</v>
      </c>
      <c r="H19" s="114">
        <f t="shared" si="0"/>
        <v>55.14</v>
      </c>
      <c r="I19" s="114">
        <v>0</v>
      </c>
      <c r="J19" s="114" t="s">
        <v>191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12DA62D-9905-1A16-9172-0F43467313F5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57" width="12.421875" customWidth="1"/>
    <col min="2" max="2" style="57" width="14.00390625" customWidth="1"/>
    <col min="3" max="7" width="12.421875" customWidth="1"/>
    <col min="8" max="8" width="13.421875" customWidth="1"/>
    <col min="9" max="10" width="12.421875" customWidth="1"/>
    <col min="11" max="12" style="57" width="12.421875" customWidth="1"/>
    <col min="13" max="15" style="57" width="0" hidden="1" customWidth="1"/>
  </cols>
  <sheetData>
    <row r="1" ht="19.5" customHeight="1">
      <c r="A1" s="57" t="s">
        <v>1</v>
      </c>
      <c r="B1" s="115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s="70" t="s">
        <v>1</v>
      </c>
      <c r="L1" s="40" t="s">
        <v>192</v>
      </c>
      <c r="M1" s="39" t="s">
        <v>1</v>
      </c>
      <c r="N1" s="39" t="s">
        <v>1</v>
      </c>
      <c r="O1" s="39" t="s">
        <v>1</v>
      </c>
    </row>
    <row r="2" ht="19.5" customHeight="1">
      <c r="A2" s="116" t="s">
        <v>193</v>
      </c>
      <c r="B2" s="116" t="s">
        <v>1</v>
      </c>
      <c r="C2" s="116" t="s">
        <v>1</v>
      </c>
      <c r="D2" s="116" t="s">
        <v>1</v>
      </c>
      <c r="E2" s="116" t="s">
        <v>1</v>
      </c>
      <c r="F2" s="116" t="s">
        <v>1</v>
      </c>
      <c r="G2" s="116" t="s">
        <v>1</v>
      </c>
      <c r="H2" s="116" t="s">
        <v>1</v>
      </c>
      <c r="I2" s="116" t="s">
        <v>1</v>
      </c>
      <c r="J2" s="116" t="s">
        <v>1</v>
      </c>
      <c r="K2" s="116" t="s">
        <v>1</v>
      </c>
      <c r="L2" s="116" t="s">
        <v>1</v>
      </c>
      <c r="M2" s="116" t="s">
        <v>1</v>
      </c>
      <c r="N2" s="117" t="s">
        <v>1</v>
      </c>
      <c r="O2" s="117" t="s">
        <v>1</v>
      </c>
    </row>
    <row r="3" ht="19.5" customHeight="1">
      <c r="A3" s="14" t="s">
        <v>4</v>
      </c>
      <c r="B3" s="14" t="s">
        <v>1</v>
      </c>
      <c r="C3" s="107" t="s">
        <v>1</v>
      </c>
      <c r="D3" s="107" t="s">
        <v>1</v>
      </c>
      <c r="E3" s="107" t="s">
        <v>1</v>
      </c>
      <c r="F3" s="107" t="s">
        <v>1</v>
      </c>
      <c r="G3" s="107" t="s">
        <v>1</v>
      </c>
      <c r="H3" s="107" t="s">
        <v>1</v>
      </c>
      <c r="I3" s="107" t="s">
        <v>1</v>
      </c>
      <c r="J3" s="107" t="s">
        <v>1</v>
      </c>
      <c r="K3" s="14" t="s">
        <v>1</v>
      </c>
      <c r="L3" s="42" t="s">
        <v>5</v>
      </c>
      <c r="M3" s="118" t="s">
        <v>1</v>
      </c>
      <c r="N3" s="118" t="s">
        <v>1</v>
      </c>
      <c r="O3" s="118" t="s">
        <v>1</v>
      </c>
    </row>
    <row r="4" ht="19.5" customHeight="1">
      <c r="A4" s="112" t="s">
        <v>194</v>
      </c>
      <c r="B4" s="119" t="s">
        <v>1</v>
      </c>
      <c r="C4" s="119" t="s">
        <v>1</v>
      </c>
      <c r="D4" s="119" t="s">
        <v>1</v>
      </c>
      <c r="E4" s="119" t="s">
        <v>1</v>
      </c>
      <c r="F4" s="119" t="s">
        <v>1</v>
      </c>
      <c r="G4" s="112" t="s">
        <v>195</v>
      </c>
      <c r="H4" s="119" t="s">
        <v>1</v>
      </c>
      <c r="I4" s="119" t="s">
        <v>1</v>
      </c>
      <c r="J4" s="119" t="s">
        <v>1</v>
      </c>
      <c r="K4" s="119" t="s">
        <v>1</v>
      </c>
      <c r="L4" s="119" t="s">
        <v>1</v>
      </c>
      <c r="M4" s="57" t="s">
        <v>1</v>
      </c>
      <c r="N4" s="57" t="s">
        <v>1</v>
      </c>
      <c r="O4" s="57" t="s">
        <v>1</v>
      </c>
    </row>
    <row r="5" ht="19.5" customHeight="1">
      <c r="A5" s="111" t="s">
        <v>8</v>
      </c>
      <c r="B5" s="120" t="s">
        <v>196</v>
      </c>
      <c r="C5" s="112" t="s">
        <v>197</v>
      </c>
      <c r="D5" s="119" t="s">
        <v>1</v>
      </c>
      <c r="E5" s="119" t="s">
        <v>1</v>
      </c>
      <c r="F5" s="121" t="s">
        <v>198</v>
      </c>
      <c r="G5" s="111" t="s">
        <v>8</v>
      </c>
      <c r="H5" s="120" t="s">
        <v>196</v>
      </c>
      <c r="I5" s="112" t="s">
        <v>197</v>
      </c>
      <c r="J5" s="119" t="s">
        <v>1</v>
      </c>
      <c r="K5" s="119" t="s">
        <v>1</v>
      </c>
      <c r="L5" s="121" t="s">
        <v>198</v>
      </c>
      <c r="M5" s="43" t="s">
        <v>1</v>
      </c>
      <c r="N5" s="43" t="s">
        <v>1</v>
      </c>
      <c r="O5" s="43" t="s">
        <v>1</v>
      </c>
    </row>
    <row r="6" ht="30" customHeight="1">
      <c r="A6" s="111" t="s">
        <v>1</v>
      </c>
      <c r="B6" s="120" t="s">
        <v>1</v>
      </c>
      <c r="C6" s="121" t="s">
        <v>21</v>
      </c>
      <c r="D6" s="121" t="s">
        <v>199</v>
      </c>
      <c r="E6" s="121" t="s">
        <v>200</v>
      </c>
      <c r="F6" s="121" t="s">
        <v>1</v>
      </c>
      <c r="G6" s="111" t="s">
        <v>1</v>
      </c>
      <c r="H6" s="120" t="s">
        <v>1</v>
      </c>
      <c r="I6" s="121" t="s">
        <v>21</v>
      </c>
      <c r="J6" s="121" t="s">
        <v>199</v>
      </c>
      <c r="K6" s="121" t="s">
        <v>200</v>
      </c>
      <c r="L6" s="121" t="s">
        <v>1</v>
      </c>
      <c r="M6" s="122" t="s">
        <v>1</v>
      </c>
      <c r="N6" s="122" t="s">
        <v>201</v>
      </c>
      <c r="O6" s="122" t="s">
        <v>202</v>
      </c>
    </row>
    <row r="7" ht="22.5" customHeight="1" s="37" customFormat="1">
      <c r="A7" s="123">
        <f t="shared" si="0" ref="A7:G7">B7+C7+F7</f>
        <v>7.5</v>
      </c>
      <c r="B7" s="123">
        <v>0</v>
      </c>
      <c r="C7" s="123">
        <f t="shared" si="1" ref="C7:I7">D7+E7</f>
        <v>7.5</v>
      </c>
      <c r="D7" s="123">
        <v>0</v>
      </c>
      <c r="E7" s="123">
        <v>7.5</v>
      </c>
      <c r="F7" s="123">
        <v>0</v>
      </c>
      <c r="G7" s="124">
        <f t="shared" si="0"/>
        <v>7.5</v>
      </c>
      <c r="H7" s="124">
        <v>0</v>
      </c>
      <c r="I7" s="123">
        <f t="shared" si="1"/>
        <v>7.5</v>
      </c>
      <c r="J7" s="123">
        <v>0</v>
      </c>
      <c r="K7" s="123">
        <v>7.5</v>
      </c>
      <c r="L7" s="123">
        <v>0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8608293-0E69-1FB7-2ADB-EBF7E4624CA3}" mc:Ignorable="x14ac xr xr2 xr3">
  <dimension ref="A1:M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57" width="4.421875" customWidth="1"/>
    <col min="4" max="4" style="57" width="45.7109375" customWidth="1"/>
    <col min="5" max="8" style="57" width="15.00390625" customWidth="1"/>
    <col min="9" max="11" style="57" width="0" hidden="1" customWidth="1"/>
    <col min="12" max="12" style="57" width="15.00390625" customWidth="1"/>
    <col min="13" max="13" width="0" hidden="1" customWidth="1"/>
  </cols>
  <sheetData>
    <row r="1" ht="19.5" customHeight="1">
      <c r="A1" s="88" t="s">
        <v>1</v>
      </c>
      <c r="B1" s="88" t="s">
        <v>1</v>
      </c>
      <c r="C1" s="70" t="s">
        <v>1</v>
      </c>
      <c r="D1" s="38" t="s">
        <v>1</v>
      </c>
      <c r="E1" s="38" t="s">
        <v>1</v>
      </c>
      <c r="F1" s="38" t="s">
        <v>1</v>
      </c>
      <c r="G1" s="38" t="s">
        <v>1</v>
      </c>
      <c r="H1" s="38" t="s">
        <v>1</v>
      </c>
      <c r="I1" s="38" t="s">
        <v>1</v>
      </c>
      <c r="J1" s="38" t="s">
        <v>1</v>
      </c>
      <c r="K1" s="38" t="s">
        <v>1</v>
      </c>
      <c r="L1" s="40" t="s">
        <v>203</v>
      </c>
      <c r="M1" t="s">
        <v>1</v>
      </c>
    </row>
    <row r="2" ht="19.5" customHeight="1">
      <c r="A2" s="41" t="s">
        <v>204</v>
      </c>
      <c r="B2" s="41" t="s">
        <v>1</v>
      </c>
      <c r="C2" s="41" t="s">
        <v>1</v>
      </c>
      <c r="D2" s="41" t="s">
        <v>1</v>
      </c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1" t="s">
        <v>1</v>
      </c>
      <c r="K2" s="41" t="s">
        <v>1</v>
      </c>
      <c r="L2" s="89" t="s">
        <v>1</v>
      </c>
      <c r="M2" t="s">
        <v>1</v>
      </c>
    </row>
    <row r="3" ht="19.5" customHeight="1">
      <c r="A3" s="13" t="s">
        <v>4</v>
      </c>
      <c r="B3" s="15" t="s">
        <v>1</v>
      </c>
      <c r="C3" s="14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26" t="s">
        <v>1</v>
      </c>
      <c r="J3" s="126" t="s">
        <v>1</v>
      </c>
      <c r="K3" s="126" t="s">
        <v>1</v>
      </c>
      <c r="L3" s="42" t="s">
        <v>5</v>
      </c>
      <c r="M3" t="s">
        <v>1</v>
      </c>
    </row>
    <row r="4" ht="19.5" customHeight="1">
      <c r="A4" s="120" t="s">
        <v>6</v>
      </c>
      <c r="B4" s="120" t="s">
        <v>1</v>
      </c>
      <c r="C4" s="120" t="s">
        <v>1</v>
      </c>
      <c r="D4" s="127" t="s">
        <v>7</v>
      </c>
      <c r="E4" s="127" t="s">
        <v>140</v>
      </c>
      <c r="F4" s="128" t="s">
        <v>123</v>
      </c>
      <c r="G4" s="128" t="s">
        <v>1</v>
      </c>
      <c r="H4" s="128" t="s">
        <v>1</v>
      </c>
      <c r="I4" s="129" t="s">
        <v>1</v>
      </c>
      <c r="J4" s="129" t="s">
        <v>1</v>
      </c>
      <c r="K4" s="129" t="s">
        <v>1</v>
      </c>
      <c r="L4" s="81" t="s">
        <v>124</v>
      </c>
      <c r="M4" s="130" t="s">
        <v>1</v>
      </c>
    </row>
    <row r="5" ht="11.25" customHeight="1">
      <c r="A5" s="81" t="s">
        <v>18</v>
      </c>
      <c r="B5" s="110" t="s">
        <v>19</v>
      </c>
      <c r="C5" s="81" t="s">
        <v>20</v>
      </c>
      <c r="D5" s="131" t="s">
        <v>1</v>
      </c>
      <c r="E5" s="131" t="s">
        <v>1</v>
      </c>
      <c r="F5" s="132" t="s">
        <v>141</v>
      </c>
      <c r="G5" s="132" t="s">
        <v>142</v>
      </c>
      <c r="H5" s="132" t="s">
        <v>143</v>
      </c>
      <c r="I5" s="132" t="s">
        <v>205</v>
      </c>
      <c r="J5" s="132" t="s">
        <v>206</v>
      </c>
      <c r="K5" s="132" t="s">
        <v>207</v>
      </c>
      <c r="L5" s="81" t="s">
        <v>1</v>
      </c>
      <c r="M5" s="133" t="s">
        <v>1</v>
      </c>
    </row>
    <row r="6" ht="11.25" customHeight="1">
      <c r="A6" s="81" t="s">
        <v>1</v>
      </c>
      <c r="B6" s="110" t="s">
        <v>1</v>
      </c>
      <c r="C6" s="81" t="s">
        <v>1</v>
      </c>
      <c r="D6" s="134" t="s">
        <v>1</v>
      </c>
      <c r="E6" s="134" t="s">
        <v>1</v>
      </c>
      <c r="F6" s="135" t="s">
        <v>1</v>
      </c>
      <c r="G6" s="135" t="s">
        <v>1</v>
      </c>
      <c r="H6" s="135" t="s">
        <v>1</v>
      </c>
      <c r="I6" s="135" t="s">
        <v>1</v>
      </c>
      <c r="J6" s="135" t="s">
        <v>1</v>
      </c>
      <c r="K6" s="135" t="s">
        <v>1</v>
      </c>
      <c r="L6" s="81" t="s">
        <v>1</v>
      </c>
      <c r="M6" t="s">
        <v>1</v>
      </c>
    </row>
    <row r="7" ht="22.5" customHeight="1" s="37" customFormat="1">
      <c r="A7" s="103" t="s">
        <v>1</v>
      </c>
      <c r="B7" s="103" t="s">
        <v>1</v>
      </c>
      <c r="C7" s="103" t="s">
        <v>1</v>
      </c>
      <c r="D7" s="32" t="s">
        <v>1</v>
      </c>
      <c r="E7" s="104">
        <f>F7+L7</f>
        <v>0</v>
      </c>
      <c r="F7" s="104">
        <f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68" t="s">
        <v>1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