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500"/>
  </bookViews>
  <sheets>
    <sheet name="300-预算公开-封面" sheetId="1" r:id="rId1"/>
    <sheet name="301-预算公开-收支预算总表" sheetId="2" r:id="rId2"/>
    <sheet name="302-预算公开-收入预算总表" sheetId="3" r:id="rId3"/>
    <sheet name="303-预算公开-支出预算总表" sheetId="4" r:id="rId4"/>
    <sheet name="304-预算公开-财政拨款收支预算表" sheetId="5" r:id="rId5"/>
    <sheet name="305-预算公开-一般公共预算支出表" sheetId="6" r:id="rId6"/>
    <sheet name="306-预算公开-一般公共预算基本支出预算表" sheetId="7" r:id="rId7"/>
    <sheet name="307-预算公开-一般公共预算“三公”经费支出预算表" sheetId="8" r:id="rId8"/>
    <sheet name="308-预算公开-政府性基金支出预算表" sheetId="9" r:id="rId9"/>
    <sheet name="310-预算公开-国有资本经营预算支出表" sheetId="10" r:id="rId10"/>
    <sheet name="311-预算公开-基本支出预算表" sheetId="11" r:id="rId11"/>
    <sheet name="312-预算公开-项目支出预算表" sheetId="12" r:id="rId12"/>
    <sheet name="313-预算公开-政府采购预算表" sheetId="13" r:id="rId13"/>
  </sheets>
  <calcPr calcId="144525" iterate="1" iterateCount="1000" iterateDelta="0.01"/>
</workbook>
</file>

<file path=xl/sharedStrings.xml><?xml version="1.0" encoding="utf-8"?>
<sst xmlns="http://schemas.openxmlformats.org/spreadsheetml/2006/main" count="1458" uniqueCount="243">
  <si>
    <t>2026年部门预算</t>
  </si>
  <si>
    <t>公开表1</t>
  </si>
  <si>
    <t xml:space="preserve"> 收支总体情况表</t>
  </si>
  <si>
    <t>部门（单位）：李集镇人民政府</t>
  </si>
  <si>
    <t>单位：万元</t>
  </si>
  <si>
    <t>收  入</t>
  </si>
  <si>
    <t>支  出</t>
  </si>
  <si>
    <t>项目</t>
  </si>
  <si>
    <t>预算数</t>
  </si>
  <si>
    <t>一、财政拨款收入</t>
  </si>
  <si>
    <t>一、一般公共服务支出</t>
  </si>
  <si>
    <t xml:space="preserve">    一般公共预算收入</t>
  </si>
  <si>
    <t>二、外交支出</t>
  </si>
  <si>
    <t xml:space="preserve">    政府性基金预算收入</t>
  </si>
  <si>
    <t>三、公共安全支出</t>
  </si>
  <si>
    <t xml:space="preserve">    国有资本经营预算收入</t>
  </si>
  <si>
    <t>四、教育支出</t>
  </si>
  <si>
    <t>二、财政专户管理资金收入</t>
  </si>
  <si>
    <t>五、科学技术支出</t>
  </si>
  <si>
    <t>三、事业收入（不含教育收费）</t>
  </si>
  <si>
    <t>六、文化旅游体育与传媒支出</t>
  </si>
  <si>
    <t>四、事业单位经营收入</t>
  </si>
  <si>
    <t>七、社会保障和就业支出</t>
  </si>
  <si>
    <t>五、其他收入</t>
  </si>
  <si>
    <t>八、卫生健康支出</t>
  </si>
  <si>
    <t>九、节能环保支出</t>
  </si>
  <si>
    <t>十、城乡社区支出</t>
  </si>
  <si>
    <t>十一、农林水支出</t>
  </si>
  <si>
    <t>十二、交通运输支出</t>
  </si>
  <si>
    <t>十三、资源勘探工业信息等支出</t>
  </si>
  <si>
    <t>十四、商业服务业等支出</t>
  </si>
  <si>
    <t>十五、金融支出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</si>
  <si>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</si>
  <si>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</si>
  <si>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</si>
  <si>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</si>
  <si>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</si>
  <si>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二十一、其他支出</t>
  </si>
  <si>
    <t>本 年 收 入 合 计</t>
  </si>
  <si>
    <t>本 年 支 出 合 计</t>
  </si>
  <si>
    <t>上级补助收入</t>
  </si>
  <si>
    <t>附属单位上缴收入</t>
  </si>
  <si>
    <t>对附属单位的补助支出</t>
  </si>
  <si>
    <t>使用非财政拨款结余</t>
  </si>
  <si>
    <t>上缴上级支出</t>
  </si>
  <si>
    <t>上年结转</t>
  </si>
  <si>
    <t>结转下年</t>
  </si>
  <si>
    <t>收 入 总 计</t>
  </si>
  <si>
    <t>支 出 总 计</t>
  </si>
  <si>
    <t/>
  </si>
  <si>
    <t>公开表2</t>
  </si>
  <si>
    <t>收入总体情况表</t>
  </si>
  <si>
    <t>科目编码</t>
  </si>
  <si>
    <t>科目名称</t>
  </si>
  <si>
    <t>合计</t>
  </si>
  <si>
    <t>财政拨款收入</t>
  </si>
  <si>
    <t>财政专户管理资金收入</t>
  </si>
  <si>
    <t>事业收入（不含教育收费）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</si>
  <si>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</si>
  <si>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</si>
  <si>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</si>
  <si>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</si>
  <si>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</si>
  <si>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</si>
  <si>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一般公共预算收入</t>
  </si>
  <si>
    <t>政府性基金预算收入</t>
  </si>
  <si>
    <t>国有资本经营预算收入</t>
  </si>
  <si>
    <t>合　计</t>
  </si>
  <si>
    <t>201</t>
  </si>
  <si>
    <t>一般公共服务支出</t>
  </si>
  <si>
    <t>03</t>
  </si>
  <si>
    <t>　政府办公厅（室）及相关机构事务</t>
  </si>
  <si>
    <t>20103</t>
  </si>
  <si>
    <t>01</t>
  </si>
  <si>
    <t>　　行政运行</t>
  </si>
  <si>
    <t>2010301</t>
  </si>
  <si>
    <t>02</t>
  </si>
  <si>
    <t>　　一般行政管理事务</t>
  </si>
  <si>
    <t>2010302</t>
  </si>
  <si>
    <t>203</t>
  </si>
  <si>
    <t>国防支出</t>
  </si>
  <si>
    <t>99</t>
  </si>
  <si>
    <t>　其他国防支出</t>
  </si>
  <si>
    <t>20399</t>
  </si>
  <si>
    <t>　　其他国防支出</t>
  </si>
  <si>
    <t>2039999</t>
  </si>
  <si>
    <t>208</t>
  </si>
  <si>
    <t>社会保障和就业支出</t>
  </si>
  <si>
    <t>05</t>
  </si>
  <si>
    <t>　行政事业单位养老支出</t>
  </si>
  <si>
    <t>20805</t>
  </si>
  <si>
    <t>　　机关事业单位基本养老保险缴费支出</t>
  </si>
  <si>
    <t>2080505</t>
  </si>
  <si>
    <t>07</t>
  </si>
  <si>
    <t>　就业补助</t>
  </si>
  <si>
    <t>20807</t>
  </si>
  <si>
    <t>　　公益性岗位补贴</t>
  </si>
  <si>
    <t>2080705</t>
  </si>
  <si>
    <t>　其他社会保障和就业支出</t>
  </si>
  <si>
    <t>20899</t>
  </si>
  <si>
    <t>　　其他社会保障和就业支出</t>
  </si>
  <si>
    <t>2089999</t>
  </si>
  <si>
    <t>210</t>
  </si>
  <si>
    <t>卫生健康支出</t>
  </si>
  <si>
    <t>11</t>
  </si>
  <si>
    <t>　行政事业单位医疗</t>
  </si>
  <si>
    <t>21011</t>
  </si>
  <si>
    <t>　　行政单位医疗</t>
  </si>
  <si>
    <t>2101101</t>
  </si>
  <si>
    <t>213</t>
  </si>
  <si>
    <t>农林水支出</t>
  </si>
  <si>
    <t>　农村综合改革</t>
  </si>
  <si>
    <t>21307</t>
  </si>
  <si>
    <t>　　对村民委员会和村党支部的补助</t>
  </si>
  <si>
    <t>2130705</t>
  </si>
  <si>
    <t>221</t>
  </si>
  <si>
    <t>住房保障支出</t>
  </si>
  <si>
    <t>　住房改革支出</t>
  </si>
  <si>
    <t>22102</t>
  </si>
  <si>
    <t>　　住房公积金</t>
  </si>
  <si>
    <t>2210201</t>
  </si>
  <si>
    <t>公开表3</t>
  </si>
  <si>
    <t>支出总体情况表</t>
  </si>
  <si>
    <t>基本支出</t>
  </si>
  <si>
    <t>项目支出</t>
  </si>
  <si>
    <t>公开表4</t>
  </si>
  <si>
    <t>财政拨款收支总体情况表</t>
  </si>
  <si>
    <t>总计</t>
  </si>
  <si>
    <t>一般公共预算</t>
  </si>
  <si>
    <t>政府性基金预算</t>
  </si>
  <si>
    <t>国有资本经营预算</t>
  </si>
  <si>
    <t>一、一般公共预算收入</t>
  </si>
  <si>
    <t>二、政府性基金预算收入</t>
  </si>
  <si>
    <t>三、国有资本经营预算收入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</si>
  <si>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</si>
  <si>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</si>
  <si>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</si>
  <si>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</si>
  <si>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公开表5</t>
  </si>
  <si>
    <t>一般公共预算支出情况表</t>
  </si>
  <si>
    <t>合  计</t>
  </si>
  <si>
    <t>小  计</t>
  </si>
  <si>
    <t>人员支出</t>
  </si>
  <si>
    <t>日常公用支出</t>
  </si>
  <si>
    <t>公开表6</t>
  </si>
  <si>
    <t>一般公共预算基本支出情况表</t>
  </si>
  <si>
    <t>部门预算支出经济分类科目名称</t>
  </si>
  <si>
    <t>预算单位</t>
  </si>
  <si>
    <t>政府预算支出经济分类科目名称</t>
  </si>
  <si>
    <t>基本支出预算</t>
  </si>
  <si>
    <t>单位名称（科目名称）</t>
  </si>
  <si>
    <t>1612.55</t>
  </si>
  <si>
    <t>156.78</t>
  </si>
  <si>
    <t>301</t>
  </si>
  <si>
    <t>工资福利支出</t>
  </si>
  <si>
    <t>501</t>
  </si>
  <si>
    <t>机关工资福利支出</t>
  </si>
  <si>
    <t>　基本工资</t>
  </si>
  <si>
    <t>　工资奖金津补贴</t>
  </si>
  <si>
    <t>429.46</t>
  </si>
  <si>
    <t>　津贴补贴</t>
  </si>
  <si>
    <t>455.35</t>
  </si>
  <si>
    <t>　奖金</t>
  </si>
  <si>
    <t>104.17</t>
  </si>
  <si>
    <t>08</t>
  </si>
  <si>
    <t>　机关事业单位基本养老保险缴费</t>
  </si>
  <si>
    <t>　社会保障缴费</t>
  </si>
  <si>
    <t>118.69</t>
  </si>
  <si>
    <t>10</t>
  </si>
  <si>
    <t>　职工基本医疗保险缴费</t>
  </si>
  <si>
    <t>52.05</t>
  </si>
  <si>
    <t>12</t>
  </si>
  <si>
    <t>　其他社会保障缴费</t>
  </si>
  <si>
    <t>3.68</t>
  </si>
  <si>
    <t>13</t>
  </si>
  <si>
    <t>　住房公积金</t>
  </si>
  <si>
    <t>103.98</t>
  </si>
  <si>
    <t>　其他工资福利支出</t>
  </si>
  <si>
    <t>345.17</t>
  </si>
  <si>
    <t>302</t>
  </si>
  <si>
    <t>商品和服务支出</t>
  </si>
  <si>
    <t>502</t>
  </si>
  <si>
    <t>机关商品和服务支出</t>
  </si>
  <si>
    <t>　办公费</t>
  </si>
  <si>
    <t>　办公经费</t>
  </si>
  <si>
    <t>63.76</t>
  </si>
  <si>
    <t>06</t>
  </si>
  <si>
    <t>　电费</t>
  </si>
  <si>
    <t>24.00</t>
  </si>
  <si>
    <t>28</t>
  </si>
  <si>
    <t>　工会经费</t>
  </si>
  <si>
    <t>8.00</t>
  </si>
  <si>
    <t>31</t>
  </si>
  <si>
    <t>　公务用车运行维护费</t>
  </si>
  <si>
    <t>7.50</t>
  </si>
  <si>
    <t>39</t>
  </si>
  <si>
    <t>　其他交通费用</t>
  </si>
  <si>
    <t>53.52</t>
  </si>
  <si>
    <t>公开表7</t>
  </si>
  <si>
    <t>一般公共预算“三公”经费支出情况表</t>
  </si>
  <si>
    <t>2025年预算数</t>
  </si>
  <si>
    <t>2026年预算数</t>
  </si>
  <si>
    <t>因公出国（境）经费</t>
  </si>
  <si>
    <t>公务用车购置及运行维护费</t>
  </si>
  <si>
    <t>公务接待费</t>
  </si>
  <si>
    <t>公务用车购置经费</t>
  </si>
  <si>
    <t>公务用车运行维护费</t>
  </si>
  <si>
    <t>上级转移支付（政府性基金）</t>
  </si>
  <si>
    <t>国有资本经营收入</t>
  </si>
  <si>
    <t>公开表8</t>
  </si>
  <si>
    <t>政府性基金预算支出情况表</t>
  </si>
  <si>
    <t>商品和服务支出（人员定额）</t>
  </si>
  <si>
    <t>商品和服务支出（实物定额）</t>
  </si>
  <si>
    <t>商品和服务支出（实物非定额）</t>
  </si>
  <si>
    <t>公开表9</t>
  </si>
  <si>
    <t>国有资本经营预算支出情况表</t>
  </si>
  <si>
    <t>公开表10</t>
  </si>
  <si>
    <t>基本支出预算情况表</t>
  </si>
  <si>
    <t>部门预算支出经济分类科目</t>
  </si>
  <si>
    <t>政府预算支出经济分类科目</t>
  </si>
  <si>
    <t>财政拨款</t>
  </si>
  <si>
    <t>财政专户管理资金</t>
  </si>
  <si>
    <t>单位资金</t>
  </si>
  <si>
    <t>1769.33</t>
  </si>
  <si>
    <t>550.77</t>
  </si>
  <si>
    <t>公开表11</t>
  </si>
  <si>
    <t>项目支出预算情况表</t>
  </si>
  <si>
    <t>项目编码</t>
  </si>
  <si>
    <t>项目名称</t>
  </si>
  <si>
    <t>项目类别</t>
  </si>
  <si>
    <t>37172526200208680006E</t>
  </si>
  <si>
    <t>乡镇街道党报党刊</t>
  </si>
  <si>
    <t>特定目标类</t>
  </si>
  <si>
    <t>37172526200208680007N</t>
  </si>
  <si>
    <t>基层武装部运转</t>
  </si>
  <si>
    <t>371725265301086800027</t>
  </si>
  <si>
    <t>村级组织运转保障经费</t>
  </si>
  <si>
    <t>公开表12</t>
  </si>
  <si>
    <t>政府采购预算表</t>
  </si>
  <si>
    <t>货物</t>
  </si>
  <si>
    <t>服务</t>
  </si>
  <si>
    <t>工程</t>
  </si>
  <si>
    <t>功能科目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</si>
</sst>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#,##0.00;\ \-#,##0.00;\ &quot;&quot;??;@"/>
    <numFmt numFmtId="179" formatCode="#,##0.00;\-#,##0.00;&quot;&quot;??;@"/>
  </numFmts>
  <fonts count="44">
    <font>
      <sz val="11"/>
      <color theme="1"/>
      <name val="宋体"/>
      <charset val="134"/>
      <scheme val="minor"/>
    </font>
    <font>
      <sz val="8"/>
      <name val="宋体"/>
      <charset val="134"/>
    </font>
    <font>
      <sz val="9"/>
      <name val="SarasaGothicSC"/>
      <charset val="134"/>
    </font>
    <font>
      <sz val="10"/>
      <color rgb="FF000000"/>
      <name val="SarasaGothicSC"/>
      <charset val="134"/>
    </font>
    <font>
      <b/>
      <sz val="14"/>
      <color rgb="FF000000"/>
      <name val="黑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0"/>
      <name val="SarasaGothicSC"/>
      <charset val="134"/>
    </font>
    <font>
      <b/>
      <sz val="14"/>
      <name val="黑体"/>
      <charset val="134"/>
    </font>
    <font>
      <sz val="14"/>
      <name val="黑体"/>
      <charset val="134"/>
    </font>
    <font>
      <sz val="9"/>
      <color rgb="FF000000"/>
      <name val="SarasaGothicSC"/>
      <charset val="134"/>
    </font>
    <font>
      <b/>
      <sz val="21"/>
      <color rgb="FF000000"/>
      <name val="SarasaGothicSC"/>
      <charset val="134"/>
    </font>
    <font>
      <sz val="14"/>
      <color rgb="FF000000"/>
      <name val="黑体"/>
      <charset val="134"/>
    </font>
    <font>
      <sz val="11.05"/>
      <name val="SarasaGothicSC"/>
      <charset val="134"/>
    </font>
    <font>
      <b/>
      <sz val="8"/>
      <color rgb="FF000000"/>
      <name val="黑体"/>
      <charset val="134"/>
    </font>
    <font>
      <b/>
      <sz val="28"/>
      <name val="宋体"/>
      <charset val="134"/>
    </font>
    <font>
      <b/>
      <sz val="11"/>
      <name val="Calibri"/>
      <charset val="134"/>
    </font>
    <font>
      <sz val="11.05"/>
      <color theme="1"/>
      <name val="宋体"/>
      <charset val="134"/>
      <scheme val="minor"/>
    </font>
    <font>
      <sz val="11.05"/>
      <color theme="0"/>
      <name val="宋体"/>
      <charset val="134"/>
      <scheme val="minor"/>
    </font>
    <font>
      <sz val="11.05"/>
      <color rgb="FF006100"/>
      <name val="宋体"/>
      <charset val="134"/>
      <scheme val="minor"/>
    </font>
    <font>
      <sz val="11.05"/>
      <color rgb="FFFF0000"/>
      <name val="宋体"/>
      <charset val="134"/>
      <scheme val="minor"/>
    </font>
    <font>
      <b/>
      <sz val="11.0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.05"/>
      <color rgb="FFFFFFFF"/>
      <name val="宋体"/>
      <charset val="134"/>
      <scheme val="minor"/>
    </font>
    <font>
      <sz val="11.05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.05"/>
      <color rgb="FF9C6500"/>
      <name val="宋体"/>
      <charset val="134"/>
      <scheme val="minor"/>
    </font>
    <font>
      <u/>
      <sz val="11.05"/>
      <color rgb="FF0000FF"/>
      <name val="宋体"/>
      <charset val="134"/>
      <scheme val="minor"/>
    </font>
    <font>
      <i/>
      <sz val="11.05"/>
      <color rgb="FF7F7F7F"/>
      <name val="宋体"/>
      <charset val="134"/>
      <scheme val="minor"/>
    </font>
    <font>
      <b/>
      <sz val="11.05"/>
      <color rgb="FF3F3F3F"/>
      <name val="宋体"/>
      <charset val="134"/>
      <scheme val="minor"/>
    </font>
    <font>
      <b/>
      <sz val="19"/>
      <name val="SarasaGothicSC"/>
      <charset val="134"/>
    </font>
    <font>
      <sz val="11.05"/>
      <color rgb="FFFA7D00"/>
      <name val="宋体"/>
      <charset val="134"/>
      <scheme val="minor"/>
    </font>
    <font>
      <sz val="11.05"/>
      <color rgb="FF9C0006"/>
      <name val="宋体"/>
      <charset val="134"/>
      <scheme val="minor"/>
    </font>
    <font>
      <b/>
      <sz val="11.05"/>
      <color rgb="FFFA7D00"/>
      <name val="宋体"/>
      <charset val="134"/>
      <scheme val="minor"/>
    </font>
    <font>
      <u/>
      <sz val="11.05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.05"/>
      <color theme="1"/>
      <name val="宋体"/>
      <charset val="134"/>
      <scheme val="minor"/>
    </font>
    <font>
      <b/>
      <sz val="17.05"/>
      <name val="SarasaGothicSC"/>
      <charset val="134"/>
    </font>
    <font>
      <sz val="12"/>
      <name val="SarasaGothicSC"/>
      <charset val="134"/>
    </font>
    <font>
      <b/>
      <sz val="19"/>
      <color rgb="FF000000"/>
      <name val="SarasaGothicSC"/>
      <charset val="134"/>
    </font>
    <font>
      <b/>
      <sz val="17.05"/>
      <color rgb="FF000000"/>
      <name val="SarasaGothicSC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 tint="0.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94">
    <xf numFmtId="0" fontId="0" fillId="0" borderId="0"/>
    <xf numFmtId="42" fontId="0" fillId="0" borderId="0"/>
    <xf numFmtId="0" fontId="21" fillId="15" borderId="0"/>
    <xf numFmtId="0" fontId="20" fillId="7" borderId="0"/>
    <xf numFmtId="0" fontId="0" fillId="20" borderId="15"/>
    <xf numFmtId="0" fontId="27" fillId="13" borderId="12"/>
    <xf numFmtId="0" fontId="3" fillId="0" borderId="6">
      <alignment horizontal="center" vertical="center" wrapText="1"/>
    </xf>
    <xf numFmtId="0" fontId="3" fillId="0" borderId="10">
      <alignment horizontal="center" vertical="center" wrapText="1"/>
    </xf>
    <xf numFmtId="0" fontId="20" fillId="22" borderId="0"/>
    <xf numFmtId="44" fontId="0" fillId="0" borderId="0"/>
    <xf numFmtId="0" fontId="25" fillId="0" borderId="0"/>
    <xf numFmtId="0" fontId="20" fillId="27" borderId="0"/>
    <xf numFmtId="41" fontId="0" fillId="0" borderId="0"/>
    <xf numFmtId="0" fontId="21" fillId="25" borderId="0"/>
    <xf numFmtId="0" fontId="20" fillId="11" borderId="0"/>
    <xf numFmtId="0" fontId="20" fillId="17" borderId="0"/>
    <xf numFmtId="0" fontId="35" fillId="29" borderId="0"/>
    <xf numFmtId="43" fontId="0" fillId="0" borderId="0"/>
    <xf numFmtId="0" fontId="21" fillId="25" borderId="0"/>
    <xf numFmtId="0" fontId="20" fillId="22" borderId="0"/>
    <xf numFmtId="0" fontId="34" fillId="0" borderId="16"/>
    <xf numFmtId="0" fontId="24" fillId="0" borderId="0"/>
    <xf numFmtId="0" fontId="32" fillId="16" borderId="14"/>
    <xf numFmtId="0" fontId="38" fillId="0" borderId="13"/>
    <xf numFmtId="0" fontId="23" fillId="0" borderId="0"/>
    <xf numFmtId="0" fontId="29" fillId="14" borderId="0"/>
    <xf numFmtId="0" fontId="30" fillId="0" borderId="0"/>
    <xf numFmtId="0" fontId="21" fillId="25" borderId="0"/>
    <xf numFmtId="9" fontId="0" fillId="0" borderId="0"/>
    <xf numFmtId="0" fontId="37" fillId="0" borderId="0"/>
    <xf numFmtId="0" fontId="21" fillId="25" borderId="0"/>
    <xf numFmtId="0" fontId="0" fillId="20" borderId="15"/>
    <xf numFmtId="0" fontId="21" fillId="26" borderId="0"/>
    <xf numFmtId="0" fontId="20" fillId="7" borderId="0"/>
    <xf numFmtId="0" fontId="24" fillId="0" borderId="0"/>
    <xf numFmtId="0" fontId="23" fillId="0" borderId="0"/>
    <xf numFmtId="0" fontId="39" fillId="0" borderId="20"/>
    <xf numFmtId="0" fontId="20" fillId="11" borderId="0"/>
    <xf numFmtId="0" fontId="25" fillId="0" borderId="0"/>
    <xf numFmtId="41" fontId="0" fillId="0" borderId="0"/>
    <xf numFmtId="0" fontId="34" fillId="0" borderId="16"/>
    <xf numFmtId="0" fontId="31" fillId="0" borderId="0"/>
    <xf numFmtId="0" fontId="0" fillId="20" borderId="15"/>
    <xf numFmtId="0" fontId="38" fillId="0" borderId="13"/>
    <xf numFmtId="0" fontId="28" fillId="0" borderId="13"/>
    <xf numFmtId="0" fontId="21" fillId="10" borderId="0"/>
    <xf numFmtId="0" fontId="20" fillId="32" borderId="0"/>
    <xf numFmtId="0" fontId="24" fillId="0" borderId="19"/>
    <xf numFmtId="0" fontId="29" fillId="14" borderId="0"/>
    <xf numFmtId="0" fontId="21" fillId="9" borderId="0"/>
    <xf numFmtId="0" fontId="20" fillId="5" borderId="0"/>
    <xf numFmtId="0" fontId="32" fillId="16" borderId="14"/>
    <xf numFmtId="0" fontId="36" fillId="16" borderId="12"/>
    <xf numFmtId="0" fontId="14" fillId="0" borderId="0">
      <alignment horizontal="center" vertical="center"/>
    </xf>
    <xf numFmtId="0" fontId="20" fillId="11" borderId="0"/>
    <xf numFmtId="0" fontId="21" fillId="6" borderId="0"/>
    <xf numFmtId="0" fontId="26" fillId="12" borderId="11"/>
    <xf numFmtId="0" fontId="20" fillId="7" borderId="0"/>
    <xf numFmtId="0" fontId="10" fillId="0" borderId="0"/>
    <xf numFmtId="0" fontId="10" fillId="0" borderId="1">
      <alignment horizontal="left"/>
    </xf>
    <xf numFmtId="0" fontId="3" fillId="0" borderId="1">
      <alignment horizontal="center" vertical="center" wrapText="1"/>
    </xf>
    <xf numFmtId="0" fontId="3" fillId="0" borderId="7">
      <alignment horizontal="center" vertical="center"/>
    </xf>
    <xf numFmtId="0" fontId="21" fillId="18" borderId="0"/>
    <xf numFmtId="0" fontId="37" fillId="0" borderId="0"/>
    <xf numFmtId="0" fontId="20" fillId="32" borderId="0"/>
    <xf numFmtId="0" fontId="20" fillId="33" borderId="0"/>
    <xf numFmtId="0" fontId="20" fillId="4" borderId="0"/>
    <xf numFmtId="0" fontId="21" fillId="31" borderId="0"/>
    <xf numFmtId="0" fontId="34" fillId="0" borderId="16"/>
    <xf numFmtId="0" fontId="20" fillId="17" borderId="0"/>
    <xf numFmtId="0" fontId="3" fillId="0" borderId="0">
      <alignment vertical="center" wrapText="1"/>
    </xf>
    <xf numFmtId="0" fontId="39" fillId="0" borderId="20"/>
    <xf numFmtId="0" fontId="22" fillId="8" borderId="0"/>
    <xf numFmtId="0" fontId="29" fillId="14" borderId="0"/>
    <xf numFmtId="0" fontId="33" fillId="0" borderId="0">
      <alignment horizontal="center" vertical="center"/>
    </xf>
    <xf numFmtId="0" fontId="2" fillId="0" borderId="1"/>
    <xf numFmtId="0" fontId="3" fillId="0" borderId="6">
      <alignment horizontal="center" vertical="center"/>
    </xf>
    <xf numFmtId="0" fontId="21" fillId="31" borderId="0"/>
    <xf numFmtId="0" fontId="20" fillId="24" borderId="0"/>
    <xf numFmtId="0" fontId="20" fillId="27" borderId="0"/>
    <xf numFmtId="0" fontId="21" fillId="26" borderId="0"/>
    <xf numFmtId="0" fontId="31" fillId="0" borderId="0"/>
    <xf numFmtId="0" fontId="20" fillId="5" borderId="0"/>
    <xf numFmtId="0" fontId="29" fillId="14" borderId="0"/>
    <xf numFmtId="0" fontId="21" fillId="15" borderId="0"/>
    <xf numFmtId="0" fontId="37" fillId="0" borderId="0"/>
    <xf numFmtId="0" fontId="20" fillId="24" borderId="0"/>
    <xf numFmtId="0" fontId="28" fillId="0" borderId="13"/>
    <xf numFmtId="0" fontId="20" fillId="33" borderId="0"/>
    <xf numFmtId="0" fontId="21" fillId="10" borderId="0"/>
    <xf numFmtId="0" fontId="20" fillId="21" borderId="0"/>
    <xf numFmtId="0" fontId="20" fillId="32" borderId="0"/>
    <xf numFmtId="0" fontId="30" fillId="0" borderId="0"/>
    <xf numFmtId="0" fontId="24" fillId="0" borderId="19"/>
    <xf numFmtId="0" fontId="20" fillId="19" borderId="0"/>
    <xf numFmtId="0" fontId="21" fillId="26" borderId="0"/>
    <xf numFmtId="0" fontId="20" fillId="21" borderId="0"/>
    <xf numFmtId="0" fontId="20" fillId="11" borderId="0"/>
    <xf numFmtId="0" fontId="3" fillId="0" borderId="1">
      <alignment horizontal="right"/>
    </xf>
    <xf numFmtId="176" fontId="13" fillId="0" borderId="2">
      <alignment horizontal="right" vertical="center"/>
    </xf>
    <xf numFmtId="0" fontId="3" fillId="0" borderId="3">
      <alignment horizontal="center" vertical="center" wrapText="1"/>
    </xf>
    <xf numFmtId="0" fontId="3" fillId="0" borderId="18">
      <alignment horizontal="center" vertical="center" wrapText="1"/>
    </xf>
    <xf numFmtId="0" fontId="21" fillId="28" borderId="0"/>
    <xf numFmtId="0" fontId="20" fillId="7" borderId="0"/>
    <xf numFmtId="0" fontId="20" fillId="19" borderId="0"/>
    <xf numFmtId="0" fontId="21" fillId="18" borderId="0"/>
    <xf numFmtId="0" fontId="39" fillId="0" borderId="20"/>
    <xf numFmtId="41" fontId="0" fillId="0" borderId="0"/>
    <xf numFmtId="0" fontId="13" fillId="0" borderId="2">
      <alignment horizontal="center" vertical="center"/>
    </xf>
    <xf numFmtId="0" fontId="3" fillId="0" borderId="4">
      <alignment horizontal="center" vertical="center" wrapText="1"/>
    </xf>
    <xf numFmtId="0" fontId="3" fillId="0" borderId="17">
      <alignment horizontal="center" vertical="center" wrapText="1"/>
    </xf>
    <xf numFmtId="0" fontId="21" fillId="23" borderId="0"/>
    <xf numFmtId="0" fontId="34" fillId="0" borderId="16"/>
    <xf numFmtId="0" fontId="20" fillId="22" borderId="0"/>
    <xf numFmtId="43" fontId="0" fillId="0" borderId="0"/>
    <xf numFmtId="0" fontId="21" fillId="28" borderId="0"/>
    <xf numFmtId="0" fontId="20" fillId="22" borderId="0"/>
    <xf numFmtId="0" fontId="21" fillId="9" borderId="0"/>
    <xf numFmtId="0" fontId="20" fillId="17" borderId="0"/>
    <xf numFmtId="0" fontId="20" fillId="27" borderId="0"/>
    <xf numFmtId="0" fontId="21" fillId="10" borderId="0"/>
    <xf numFmtId="0" fontId="2" fillId="0" borderId="2">
      <alignment horizontal="center" vertical="center" wrapText="1"/>
    </xf>
    <xf numFmtId="0" fontId="3" fillId="0" borderId="8">
      <alignment horizontal="center" vertical="center"/>
    </xf>
    <xf numFmtId="0" fontId="3" fillId="0" borderId="10">
      <alignment horizontal="center" vertical="center"/>
    </xf>
    <xf numFmtId="0" fontId="21" fillId="34" borderId="0"/>
    <xf numFmtId="0" fontId="20" fillId="5" borderId="0"/>
    <xf numFmtId="0" fontId="21" fillId="23" borderId="0"/>
    <xf numFmtId="41" fontId="0" fillId="0" borderId="0"/>
    <xf numFmtId="0" fontId="21" fillId="6" borderId="0"/>
    <xf numFmtId="0" fontId="20" fillId="27" borderId="0"/>
    <xf numFmtId="0" fontId="20" fillId="33" borderId="0"/>
    <xf numFmtId="0" fontId="21" fillId="6" borderId="0"/>
    <xf numFmtId="0" fontId="20" fillId="4" borderId="0"/>
    <xf numFmtId="0" fontId="21" fillId="26" borderId="0"/>
    <xf numFmtId="0" fontId="30" fillId="0" borderId="0"/>
    <xf numFmtId="0" fontId="13" fillId="0" borderId="2">
      <alignment horizontal="center" vertical="center" wrapText="1"/>
    </xf>
    <xf numFmtId="0" fontId="3" fillId="0" borderId="6">
      <alignment horizontal="center" vertical="center" wrapText="1"/>
    </xf>
    <xf numFmtId="0" fontId="3" fillId="0" borderId="10">
      <alignment horizontal="center" vertical="center" wrapText="1"/>
    </xf>
    <xf numFmtId="0" fontId="20" fillId="4" borderId="0"/>
    <xf numFmtId="0" fontId="21" fillId="34" borderId="0"/>
    <xf numFmtId="0" fontId="38" fillId="0" borderId="13"/>
    <xf numFmtId="0" fontId="21" fillId="30" borderId="0"/>
    <xf numFmtId="0" fontId="20" fillId="33" borderId="0"/>
    <xf numFmtId="0" fontId="20" fillId="19" borderId="0"/>
    <xf numFmtId="0" fontId="21" fillId="30" borderId="0"/>
    <xf numFmtId="0" fontId="23" fillId="0" borderId="0"/>
    <xf numFmtId="0" fontId="20" fillId="21" borderId="0"/>
    <xf numFmtId="0" fontId="21" fillId="9" borderId="0"/>
    <xf numFmtId="0" fontId="22" fillId="8" borderId="0"/>
    <xf numFmtId="0" fontId="20" fillId="17" borderId="0"/>
    <xf numFmtId="0" fontId="21" fillId="30" borderId="0"/>
    <xf numFmtId="0" fontId="38" fillId="0" borderId="13"/>
    <xf numFmtId="0" fontId="20" fillId="27" borderId="0"/>
    <xf numFmtId="0" fontId="21" fillId="25" borderId="0"/>
    <xf numFmtId="0" fontId="21" fillId="9" borderId="0"/>
    <xf numFmtId="0" fontId="35" fillId="29" borderId="0"/>
    <xf numFmtId="0" fontId="30" fillId="0" borderId="0"/>
    <xf numFmtId="0" fontId="21" fillId="6" borderId="0"/>
    <xf numFmtId="0" fontId="21" fillId="30" borderId="0"/>
    <xf numFmtId="0" fontId="27" fillId="13" borderId="12"/>
    <xf numFmtId="0" fontId="21" fillId="15" borderId="0"/>
    <xf numFmtId="0" fontId="21" fillId="31" borderId="0"/>
    <xf numFmtId="0" fontId="21" fillId="18" borderId="0"/>
    <xf numFmtId="0" fontId="36" fillId="16" borderId="12"/>
    <xf numFmtId="0" fontId="21" fillId="28" borderId="0"/>
    <xf numFmtId="0" fontId="31" fillId="0" borderId="0"/>
    <xf numFmtId="0" fontId="21" fillId="23" borderId="0"/>
    <xf numFmtId="0" fontId="21" fillId="34" borderId="0"/>
    <xf numFmtId="0" fontId="20" fillId="24" borderId="0"/>
    <xf numFmtId="0" fontId="36" fillId="16" borderId="12"/>
    <xf numFmtId="0" fontId="26" fillId="12" borderId="11"/>
    <xf numFmtId="0" fontId="0" fillId="20" borderId="15"/>
    <xf numFmtId="176" fontId="3" fillId="0" borderId="2">
      <alignment vertical="center"/>
    </xf>
    <xf numFmtId="43" fontId="0" fillId="0" borderId="0"/>
    <xf numFmtId="0" fontId="0" fillId="20" borderId="15"/>
    <xf numFmtId="41" fontId="0" fillId="0" borderId="0"/>
    <xf numFmtId="0" fontId="21" fillId="15" borderId="0"/>
    <xf numFmtId="0" fontId="2" fillId="0" borderId="0"/>
    <xf numFmtId="44" fontId="0" fillId="0" borderId="0"/>
    <xf numFmtId="0" fontId="21" fillId="18" borderId="0"/>
    <xf numFmtId="42" fontId="0" fillId="0" borderId="0"/>
    <xf numFmtId="0" fontId="3" fillId="3" borderId="0">
      <alignment horizontal="left" vertical="center" wrapText="1"/>
    </xf>
    <xf numFmtId="0" fontId="31" fillId="0" borderId="0"/>
    <xf numFmtId="0" fontId="22" fillId="8" borderId="0"/>
    <xf numFmtId="44" fontId="0" fillId="0" borderId="0"/>
    <xf numFmtId="0" fontId="38" fillId="0" borderId="13"/>
    <xf numFmtId="0" fontId="28" fillId="0" borderId="13"/>
    <xf numFmtId="0" fontId="24" fillId="0" borderId="19"/>
    <xf numFmtId="0" fontId="0" fillId="20" borderId="15"/>
    <xf numFmtId="0" fontId="24" fillId="0" borderId="0"/>
    <xf numFmtId="0" fontId="3" fillId="0" borderId="0">
      <alignment horizontal="left" vertical="center"/>
    </xf>
    <xf numFmtId="43" fontId="0" fillId="0" borderId="0"/>
    <xf numFmtId="0" fontId="24" fillId="0" borderId="0"/>
    <xf numFmtId="0" fontId="27" fillId="13" borderId="12"/>
    <xf numFmtId="0" fontId="10" fillId="0" borderId="0">
      <alignment horizontal="right" vertical="center"/>
    </xf>
    <xf numFmtId="0" fontId="34" fillId="0" borderId="16"/>
    <xf numFmtId="0" fontId="21" fillId="31" borderId="0"/>
    <xf numFmtId="0" fontId="3" fillId="0" borderId="1">
      <alignment horizontal="center" vertical="center"/>
    </xf>
    <xf numFmtId="0" fontId="13" fillId="0" borderId="2">
      <alignment horizontal="center" vertical="center"/>
    </xf>
    <xf numFmtId="0" fontId="20" fillId="27" borderId="0"/>
    <xf numFmtId="0" fontId="16" fillId="0" borderId="0"/>
    <xf numFmtId="0" fontId="14" fillId="0" borderId="0">
      <alignment horizontal="center" vertical="center"/>
    </xf>
    <xf numFmtId="0" fontId="3" fillId="0" borderId="10">
      <alignment horizontal="center" vertical="center"/>
    </xf>
    <xf numFmtId="0" fontId="0" fillId="20" borderId="15"/>
    <xf numFmtId="9" fontId="0" fillId="0" borderId="0"/>
    <xf numFmtId="0" fontId="21" fillId="6" borderId="0"/>
    <xf numFmtId="0" fontId="29" fillId="14" borderId="0"/>
    <xf numFmtId="0" fontId="25" fillId="0" borderId="0"/>
    <xf numFmtId="0" fontId="39" fillId="0" borderId="20"/>
    <xf numFmtId="0" fontId="13" fillId="0" borderId="2">
      <alignment horizontal="center" vertical="center"/>
    </xf>
    <xf numFmtId="176" fontId="3" fillId="0" borderId="2">
      <alignment horizontal="right" vertical="center"/>
    </xf>
    <xf numFmtId="0" fontId="25" fillId="0" borderId="0"/>
    <xf numFmtId="0" fontId="23" fillId="0" borderId="0"/>
    <xf numFmtId="0" fontId="21" fillId="9" borderId="0"/>
    <xf numFmtId="0" fontId="13" fillId="0" borderId="2">
      <alignment horizontal="center" vertical="center"/>
    </xf>
    <xf numFmtId="0" fontId="37" fillId="0" borderId="0"/>
    <xf numFmtId="0" fontId="20" fillId="22" borderId="0"/>
    <xf numFmtId="0" fontId="31" fillId="0" borderId="0"/>
    <xf numFmtId="0" fontId="16" fillId="0" borderId="0"/>
    <xf numFmtId="0" fontId="3" fillId="0" borderId="1"/>
    <xf numFmtId="0" fontId="3" fillId="3" borderId="0">
      <alignment vertical="center" wrapText="1"/>
    </xf>
    <xf numFmtId="0" fontId="3" fillId="0" borderId="0">
      <alignment vertical="center" wrapText="1"/>
    </xf>
    <xf numFmtId="0" fontId="26" fillId="12" borderId="11"/>
    <xf numFmtId="0" fontId="14" fillId="0" borderId="0">
      <alignment horizontal="center" vertical="center"/>
    </xf>
    <xf numFmtId="44" fontId="0" fillId="0" borderId="0"/>
    <xf numFmtId="0" fontId="21" fillId="10" borderId="0"/>
    <xf numFmtId="0" fontId="10" fillId="0" borderId="1"/>
    <xf numFmtId="176" fontId="13" fillId="0" borderId="2">
      <alignment horizontal="right" vertical="center" wrapText="1"/>
    </xf>
    <xf numFmtId="0" fontId="21" fillId="26" borderId="0"/>
    <xf numFmtId="0" fontId="3" fillId="0" borderId="1">
      <alignment horizontal="center" vertical="center" wrapText="1"/>
    </xf>
    <xf numFmtId="176" fontId="13" fillId="0" borderId="2">
      <alignment horizontal="right" vertical="center"/>
    </xf>
    <xf numFmtId="0" fontId="21" fillId="25" borderId="0"/>
    <xf numFmtId="0" fontId="13" fillId="0" borderId="2">
      <alignment horizontal="center" vertical="center" wrapText="1"/>
    </xf>
    <xf numFmtId="0" fontId="3" fillId="0" borderId="0">
      <alignment horizontal="right" vertical="center" wrapText="1"/>
    </xf>
    <xf numFmtId="0" fontId="21" fillId="6" borderId="0"/>
    <xf numFmtId="0" fontId="0" fillId="20" borderId="15"/>
    <xf numFmtId="49" fontId="13" fillId="0" borderId="2">
      <alignment horizontal="left" vertical="center" wrapText="1"/>
    </xf>
    <xf numFmtId="0" fontId="31" fillId="0" borderId="0"/>
    <xf numFmtId="0" fontId="20" fillId="24" borderId="0"/>
    <xf numFmtId="0" fontId="20" fillId="32" borderId="0"/>
    <xf numFmtId="0" fontId="20" fillId="7" borderId="0"/>
    <xf numFmtId="0" fontId="20" fillId="22" borderId="0"/>
    <xf numFmtId="0" fontId="20" fillId="5" borderId="0"/>
    <xf numFmtId="0" fontId="20" fillId="4" borderId="0"/>
    <xf numFmtId="0" fontId="3" fillId="0" borderId="0">
      <alignment horizontal="right" vertical="center"/>
    </xf>
    <xf numFmtId="0" fontId="14" fillId="0" borderId="0">
      <alignment horizontal="center" vertical="center"/>
    </xf>
    <xf numFmtId="176" fontId="3" fillId="0" borderId="2">
      <alignment horizontal="right" vertical="center"/>
    </xf>
    <xf numFmtId="0" fontId="21" fillId="23" borderId="0"/>
    <xf numFmtId="0" fontId="20" fillId="21" borderId="0"/>
    <xf numFmtId="43" fontId="0" fillId="0" borderId="0"/>
    <xf numFmtId="0" fontId="37" fillId="0" borderId="0"/>
    <xf numFmtId="0" fontId="10" fillId="0" borderId="0">
      <alignment horizontal="right" vertical="center"/>
    </xf>
    <xf numFmtId="0" fontId="2" fillId="0" borderId="0"/>
    <xf numFmtId="0" fontId="3" fillId="0" borderId="1">
      <alignment vertical="center"/>
    </xf>
    <xf numFmtId="0" fontId="26" fillId="12" borderId="11"/>
    <xf numFmtId="0" fontId="21" fillId="34" borderId="0"/>
    <xf numFmtId="0" fontId="20" fillId="11" borderId="0"/>
    <xf numFmtId="44" fontId="0" fillId="0" borderId="0"/>
    <xf numFmtId="0" fontId="42" fillId="0" borderId="0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 wrapText="1"/>
    </xf>
    <xf numFmtId="0" fontId="21" fillId="15" borderId="0"/>
    <xf numFmtId="0" fontId="20" fillId="17" borderId="0"/>
    <xf numFmtId="42" fontId="0" fillId="0" borderId="0"/>
    <xf numFmtId="0" fontId="21" fillId="10" borderId="0"/>
    <xf numFmtId="0" fontId="27" fillId="13" borderId="12"/>
    <xf numFmtId="0" fontId="2" fillId="0" borderId="0"/>
    <xf numFmtId="0" fontId="21" fillId="26" borderId="0"/>
    <xf numFmtId="0" fontId="23" fillId="0" borderId="0"/>
    <xf numFmtId="0" fontId="3" fillId="0" borderId="0">
      <alignment horizontal="right" vertical="center"/>
    </xf>
    <xf numFmtId="0" fontId="21" fillId="15" borderId="0"/>
    <xf numFmtId="0" fontId="3" fillId="0" borderId="1">
      <alignment vertical="center"/>
    </xf>
    <xf numFmtId="0" fontId="3" fillId="0" borderId="2">
      <alignment horizontal="center" vertical="center"/>
    </xf>
    <xf numFmtId="0" fontId="26" fillId="12" borderId="11"/>
    <xf numFmtId="0" fontId="42" fillId="0" borderId="0">
      <alignment horizontal="center" vertical="center"/>
    </xf>
    <xf numFmtId="0" fontId="21" fillId="18" borderId="0"/>
    <xf numFmtId="0" fontId="2" fillId="0" borderId="1"/>
    <xf numFmtId="0" fontId="13" fillId="0" borderId="2">
      <alignment horizontal="center"/>
    </xf>
    <xf numFmtId="0" fontId="33" fillId="0" borderId="0">
      <alignment horizontal="center" vertical="center"/>
    </xf>
    <xf numFmtId="0" fontId="21" fillId="28" borderId="0"/>
    <xf numFmtId="0" fontId="10" fillId="0" borderId="1">
      <alignment horizontal="left"/>
    </xf>
    <xf numFmtId="0" fontId="10" fillId="0" borderId="0"/>
    <xf numFmtId="0" fontId="21" fillId="23" borderId="0"/>
    <xf numFmtId="176" fontId="13" fillId="0" borderId="2">
      <alignment horizontal="right" vertical="center"/>
    </xf>
    <xf numFmtId="0" fontId="3" fillId="0" borderId="1">
      <alignment horizontal="right"/>
    </xf>
    <xf numFmtId="0" fontId="21" fillId="34" borderId="0"/>
    <xf numFmtId="0" fontId="35" fillId="29" borderId="0"/>
    <xf numFmtId="0" fontId="3" fillId="0" borderId="3">
      <alignment horizontal="center" vertical="center" wrapText="1"/>
    </xf>
    <xf numFmtId="0" fontId="3" fillId="0" borderId="18">
      <alignment horizontal="center" vertical="center" wrapText="1"/>
    </xf>
    <xf numFmtId="0" fontId="36" fillId="16" borderId="12"/>
    <xf numFmtId="0" fontId="26" fillId="12" borderId="11"/>
    <xf numFmtId="0" fontId="30" fillId="0" borderId="0"/>
    <xf numFmtId="0" fontId="13" fillId="0" borderId="0">
      <alignment horizontal="center" vertical="center"/>
    </xf>
    <xf numFmtId="0" fontId="13" fillId="0" borderId="1">
      <alignment vertical="center"/>
    </xf>
    <xf numFmtId="41" fontId="0" fillId="0" borderId="0"/>
    <xf numFmtId="0" fontId="22" fillId="8" borderId="0"/>
    <xf numFmtId="0" fontId="2" fillId="0" borderId="0"/>
    <xf numFmtId="0" fontId="38" fillId="0" borderId="13"/>
    <xf numFmtId="0" fontId="3" fillId="0" borderId="0">
      <alignment vertical="center" wrapText="1"/>
    </xf>
    <xf numFmtId="0" fontId="28" fillId="0" borderId="13"/>
    <xf numFmtId="0" fontId="14" fillId="0" borderId="0">
      <alignment horizontal="center" vertical="center"/>
    </xf>
    <xf numFmtId="0" fontId="24" fillId="0" borderId="19"/>
    <xf numFmtId="0" fontId="3" fillId="0" borderId="1">
      <alignment vertical="center"/>
    </xf>
    <xf numFmtId="0" fontId="2" fillId="0" borderId="0"/>
    <xf numFmtId="0" fontId="24" fillId="0" borderId="0"/>
    <xf numFmtId="0" fontId="27" fillId="13" borderId="12"/>
    <xf numFmtId="0" fontId="21" fillId="34" borderId="0"/>
    <xf numFmtId="0" fontId="21" fillId="28" borderId="0"/>
    <xf numFmtId="0" fontId="34" fillId="0" borderId="16"/>
    <xf numFmtId="0" fontId="10" fillId="0" borderId="0"/>
    <xf numFmtId="0" fontId="0" fillId="20" borderId="15"/>
    <xf numFmtId="0" fontId="21" fillId="26" borderId="0"/>
    <xf numFmtId="0" fontId="32" fillId="16" borderId="14"/>
    <xf numFmtId="0" fontId="3" fillId="3" borderId="10">
      <alignment horizontal="center" vertical="center" wrapText="1"/>
    </xf>
    <xf numFmtId="0" fontId="3" fillId="0" borderId="2">
      <alignment horizontal="center" vertical="center" wrapText="1"/>
    </xf>
    <xf numFmtId="0" fontId="21" fillId="15" borderId="0"/>
    <xf numFmtId="0" fontId="21" fillId="23" borderId="0"/>
    <xf numFmtId="9" fontId="0" fillId="0" borderId="0"/>
    <xf numFmtId="0" fontId="39" fillId="0" borderId="20"/>
    <xf numFmtId="0" fontId="3" fillId="0" borderId="0">
      <alignment vertical="center" wrapText="1"/>
    </xf>
    <xf numFmtId="49" fontId="3" fillId="0" borderId="2">
      <alignment horizontal="left" vertical="center" wrapText="1"/>
    </xf>
    <xf numFmtId="0" fontId="23" fillId="0" borderId="0"/>
    <xf numFmtId="0" fontId="3" fillId="0" borderId="2">
      <alignment horizontal="center" vertical="center" wrapText="1"/>
    </xf>
    <xf numFmtId="0" fontId="3" fillId="0" borderId="10">
      <alignment horizontal="center" vertical="center" wrapText="1"/>
    </xf>
    <xf numFmtId="0" fontId="3" fillId="0" borderId="2">
      <alignment horizontal="center" vertical="center" wrapText="1"/>
    </xf>
    <xf numFmtId="0" fontId="30" fillId="0" borderId="0"/>
    <xf numFmtId="0" fontId="21" fillId="28" borderId="0"/>
    <xf numFmtId="0" fontId="21" fillId="34" borderId="0"/>
    <xf numFmtId="0" fontId="13" fillId="0" borderId="2">
      <alignment horizontal="center" vertical="center" wrapText="1"/>
    </xf>
    <xf numFmtId="0" fontId="37" fillId="0" borderId="0"/>
    <xf numFmtId="0" fontId="20" fillId="32" borderId="0"/>
    <xf numFmtId="0" fontId="34" fillId="0" borderId="16"/>
    <xf numFmtId="0" fontId="42" fillId="0" borderId="0">
      <alignment horizontal="center" vertical="center"/>
    </xf>
    <xf numFmtId="0" fontId="10" fillId="0" borderId="0"/>
    <xf numFmtId="0" fontId="40" fillId="0" borderId="0">
      <alignment horizontal="center" vertical="center"/>
    </xf>
    <xf numFmtId="44" fontId="0" fillId="0" borderId="0"/>
    <xf numFmtId="0" fontId="3" fillId="0" borderId="0">
      <alignment horizontal="right"/>
    </xf>
    <xf numFmtId="0" fontId="41" fillId="0" borderId="0">
      <alignment horizontal="right"/>
    </xf>
    <xf numFmtId="0" fontId="3" fillId="0" borderId="0">
      <alignment horizontal="right" vertical="center"/>
    </xf>
    <xf numFmtId="0" fontId="10" fillId="0" borderId="0">
      <alignment horizontal="right"/>
    </xf>
    <xf numFmtId="0" fontId="20" fillId="24" borderId="0"/>
    <xf numFmtId="0" fontId="10" fillId="0" borderId="0">
      <alignment horizontal="right" vertical="center"/>
    </xf>
    <xf numFmtId="0" fontId="43" fillId="0" borderId="0">
      <alignment horizontal="center" vertical="center"/>
    </xf>
    <xf numFmtId="0" fontId="20" fillId="7" borderId="0"/>
    <xf numFmtId="0" fontId="33" fillId="0" borderId="0">
      <alignment horizontal="center" vertical="center"/>
    </xf>
    <xf numFmtId="0" fontId="10" fillId="0" borderId="1">
      <alignment horizontal="left"/>
    </xf>
    <xf numFmtId="176" fontId="13" fillId="0" borderId="2">
      <alignment horizontal="right" vertical="center"/>
    </xf>
    <xf numFmtId="0" fontId="20" fillId="22" borderId="0"/>
    <xf numFmtId="0" fontId="10" fillId="0" borderId="1">
      <alignment horizontal="left"/>
    </xf>
    <xf numFmtId="0" fontId="10" fillId="0" borderId="0"/>
    <xf numFmtId="0" fontId="13" fillId="0" borderId="2">
      <alignment horizontal="center" vertical="center"/>
    </xf>
    <xf numFmtId="0" fontId="3" fillId="0" borderId="1">
      <alignment horizontal="right"/>
    </xf>
    <xf numFmtId="0" fontId="27" fillId="13" borderId="12"/>
    <xf numFmtId="0" fontId="20" fillId="5" borderId="0"/>
    <xf numFmtId="176" fontId="13" fillId="0" borderId="2">
      <alignment horizontal="right" vertical="center"/>
    </xf>
    <xf numFmtId="0" fontId="3" fillId="0" borderId="1">
      <alignment horizontal="right"/>
    </xf>
    <xf numFmtId="0" fontId="2" fillId="0" borderId="2">
      <alignment horizontal="center" vertical="center" wrapText="1"/>
    </xf>
    <xf numFmtId="0" fontId="20" fillId="4" borderId="0"/>
    <xf numFmtId="0" fontId="13" fillId="0" borderId="2">
      <alignment horizontal="center" vertical="center"/>
    </xf>
    <xf numFmtId="0" fontId="13" fillId="0" borderId="2">
      <alignment horizontal="center" vertical="center" wrapText="1"/>
    </xf>
    <xf numFmtId="0" fontId="2" fillId="0" borderId="2">
      <alignment horizontal="center" vertical="center" wrapText="1"/>
    </xf>
    <xf numFmtId="49" fontId="13" fillId="0" borderId="2">
      <alignment horizontal="left" vertical="center"/>
    </xf>
    <xf numFmtId="0" fontId="20" fillId="24" borderId="0"/>
    <xf numFmtId="0" fontId="20" fillId="32" borderId="0"/>
    <xf numFmtId="0" fontId="20" fillId="7" borderId="0"/>
    <xf numFmtId="0" fontId="20" fillId="22" borderId="0"/>
    <xf numFmtId="0" fontId="20" fillId="5" borderId="0"/>
    <xf numFmtId="0" fontId="20" fillId="4" borderId="0"/>
    <xf numFmtId="0" fontId="20" fillId="21" borderId="0"/>
    <xf numFmtId="0" fontId="20" fillId="11" borderId="0"/>
    <xf numFmtId="0" fontId="20" fillId="17" borderId="0"/>
    <xf numFmtId="0" fontId="20" fillId="27" borderId="0"/>
    <xf numFmtId="0" fontId="20" fillId="33" borderId="0"/>
    <xf numFmtId="0" fontId="20" fillId="19" borderId="0"/>
    <xf numFmtId="0" fontId="21" fillId="10" borderId="0"/>
    <xf numFmtId="0" fontId="21" fillId="26" borderId="0"/>
    <xf numFmtId="0" fontId="21" fillId="25" borderId="0"/>
    <xf numFmtId="0" fontId="21" fillId="9" borderId="0"/>
    <xf numFmtId="0" fontId="21" fillId="6" borderId="0"/>
    <xf numFmtId="0" fontId="21" fillId="30" borderId="0"/>
    <xf numFmtId="0" fontId="21" fillId="15" borderId="0"/>
    <xf numFmtId="0" fontId="21" fillId="31" borderId="0"/>
    <xf numFmtId="0" fontId="21" fillId="18" borderId="0"/>
    <xf numFmtId="0" fontId="21" fillId="28" borderId="0"/>
    <xf numFmtId="0" fontId="21" fillId="23" borderId="0"/>
    <xf numFmtId="0" fontId="21" fillId="34" borderId="0"/>
    <xf numFmtId="0" fontId="35" fillId="29" borderId="0"/>
    <xf numFmtId="0" fontId="21" fillId="18" borderId="0"/>
    <xf numFmtId="0" fontId="36" fillId="16" borderId="12"/>
    <xf numFmtId="42" fontId="0" fillId="0" borderId="0"/>
    <xf numFmtId="43" fontId="0" fillId="0" borderId="0"/>
    <xf numFmtId="0" fontId="13" fillId="0" borderId="0"/>
    <xf numFmtId="41" fontId="0" fillId="0" borderId="0"/>
    <xf numFmtId="0" fontId="24" fillId="0" borderId="0"/>
    <xf numFmtId="44" fontId="0" fillId="0" borderId="0"/>
    <xf numFmtId="0" fontId="24" fillId="0" borderId="0"/>
    <xf numFmtId="42" fontId="0" fillId="0" borderId="0"/>
    <xf numFmtId="0" fontId="31" fillId="0" borderId="0"/>
    <xf numFmtId="0" fontId="20" fillId="24" borderId="0"/>
    <xf numFmtId="0" fontId="22" fillId="8" borderId="0"/>
    <xf numFmtId="0" fontId="21" fillId="23" borderId="0"/>
    <xf numFmtId="0" fontId="21" fillId="10" borderId="0"/>
    <xf numFmtId="0" fontId="28" fillId="0" borderId="13"/>
    <xf numFmtId="0" fontId="29" fillId="14" borderId="0"/>
    <xf numFmtId="0" fontId="21" fillId="26" borderId="0"/>
    <xf numFmtId="0" fontId="22" fillId="8" borderId="0"/>
    <xf numFmtId="41" fontId="0" fillId="0" borderId="0"/>
    <xf numFmtId="0" fontId="24" fillId="0" borderId="19"/>
    <xf numFmtId="0" fontId="21" fillId="25" borderId="0"/>
    <xf numFmtId="0" fontId="24" fillId="0" borderId="0"/>
    <xf numFmtId="9" fontId="0" fillId="0" borderId="0"/>
    <xf numFmtId="0" fontId="34" fillId="0" borderId="16"/>
    <xf numFmtId="0" fontId="3" fillId="0" borderId="1">
      <alignment horizontal="left" vertical="center" wrapText="1"/>
    </xf>
    <xf numFmtId="0" fontId="3" fillId="0" borderId="5">
      <alignment horizontal="center" vertical="center" wrapText="1"/>
    </xf>
    <xf numFmtId="0" fontId="29" fillId="14" borderId="0"/>
    <xf numFmtId="0" fontId="2" fillId="0" borderId="0"/>
    <xf numFmtId="0" fontId="32" fillId="16" borderId="14"/>
    <xf numFmtId="9" fontId="0" fillId="0" borderId="0"/>
    <xf numFmtId="0" fontId="25" fillId="0" borderId="0"/>
    <xf numFmtId="0" fontId="39" fillId="0" borderId="20"/>
    <xf numFmtId="0" fontId="2" fillId="0" borderId="0"/>
    <xf numFmtId="0" fontId="14" fillId="0" borderId="0">
      <alignment horizontal="center" vertical="center"/>
    </xf>
    <xf numFmtId="0" fontId="26" fillId="12" borderId="11"/>
    <xf numFmtId="0" fontId="32" fillId="16" borderId="14"/>
    <xf numFmtId="0" fontId="20" fillId="27" borderId="0"/>
    <xf numFmtId="0" fontId="3" fillId="0" borderId="0">
      <alignment horizontal="right" vertical="center"/>
    </xf>
    <xf numFmtId="0" fontId="20" fillId="33" borderId="0"/>
    <xf numFmtId="0" fontId="2" fillId="0" borderId="0"/>
    <xf numFmtId="0" fontId="20" fillId="19" borderId="0"/>
    <xf numFmtId="0" fontId="13" fillId="0" borderId="0">
      <alignment vertical="center"/>
    </xf>
    <xf numFmtId="0" fontId="25" fillId="0" borderId="0"/>
    <xf numFmtId="0" fontId="13" fillId="0" borderId="0">
      <alignment horizontal="center"/>
    </xf>
    <xf numFmtId="0" fontId="3" fillId="0" borderId="1">
      <alignment horizontal="right"/>
    </xf>
    <xf numFmtId="0" fontId="20" fillId="17" borderId="0"/>
    <xf numFmtId="0" fontId="3" fillId="0" borderId="10">
      <alignment horizontal="center" vertical="center" wrapText="1"/>
    </xf>
    <xf numFmtId="0" fontId="3" fillId="0" borderId="6">
      <alignment horizontal="center" vertical="center" wrapText="1"/>
    </xf>
    <xf numFmtId="9" fontId="0" fillId="0" borderId="0"/>
    <xf numFmtId="0" fontId="20" fillId="24" borderId="0"/>
    <xf numFmtId="0" fontId="21" fillId="18" borderId="0"/>
    <xf numFmtId="0" fontId="21" fillId="25" borderId="0"/>
    <xf numFmtId="0" fontId="26" fillId="12" borderId="11"/>
    <xf numFmtId="0" fontId="20" fillId="21" borderId="0"/>
    <xf numFmtId="0" fontId="20" fillId="11" borderId="0"/>
    <xf numFmtId="0" fontId="20" fillId="17" borderId="0"/>
    <xf numFmtId="0" fontId="20" fillId="27" borderId="0"/>
    <xf numFmtId="0" fontId="20" fillId="33" borderId="0"/>
    <xf numFmtId="0" fontId="20" fillId="19" borderId="0"/>
    <xf numFmtId="0" fontId="21" fillId="9" borderId="0"/>
    <xf numFmtId="0" fontId="21" fillId="6" borderId="0"/>
    <xf numFmtId="0" fontId="21" fillId="30" borderId="0"/>
    <xf numFmtId="0" fontId="21" fillId="15" borderId="0"/>
    <xf numFmtId="0" fontId="21" fillId="31" borderId="0"/>
    <xf numFmtId="0" fontId="3" fillId="0" borderId="7">
      <alignment horizontal="center" vertical="center"/>
    </xf>
    <xf numFmtId="0" fontId="2" fillId="0" borderId="1"/>
    <xf numFmtId="0" fontId="21" fillId="15" borderId="0"/>
    <xf numFmtId="0" fontId="21" fillId="18" borderId="0"/>
    <xf numFmtId="0" fontId="3" fillId="0" borderId="21">
      <alignment horizontal="center" vertical="center"/>
    </xf>
    <xf numFmtId="0" fontId="3" fillId="0" borderId="1">
      <alignment horizontal="center" wrapText="1"/>
    </xf>
    <xf numFmtId="0" fontId="21" fillId="31" borderId="0"/>
    <xf numFmtId="0" fontId="21" fillId="28" borderId="0"/>
    <xf numFmtId="0" fontId="21" fillId="23" borderId="0"/>
    <xf numFmtId="0" fontId="30" fillId="0" borderId="0"/>
    <xf numFmtId="0" fontId="13" fillId="0" borderId="2">
      <alignment horizontal="center" vertical="center"/>
    </xf>
    <xf numFmtId="0" fontId="3" fillId="0" borderId="1">
      <alignment horizontal="center" vertical="center" wrapText="1"/>
    </xf>
    <xf numFmtId="0" fontId="21" fillId="18" borderId="0"/>
    <xf numFmtId="0" fontId="35" fillId="29" borderId="0"/>
    <xf numFmtId="41" fontId="0" fillId="0" borderId="0"/>
    <xf numFmtId="0" fontId="39" fillId="0" borderId="20"/>
    <xf numFmtId="42" fontId="0" fillId="0" borderId="0"/>
    <xf numFmtId="0" fontId="22" fillId="8" borderId="0"/>
    <xf numFmtId="0" fontId="38" fillId="0" borderId="13"/>
    <xf numFmtId="0" fontId="28" fillId="0" borderId="13"/>
    <xf numFmtId="0" fontId="24" fillId="0" borderId="19"/>
    <xf numFmtId="0" fontId="24" fillId="0" borderId="0"/>
    <xf numFmtId="0" fontId="34" fillId="0" borderId="16"/>
    <xf numFmtId="0" fontId="29" fillId="14" borderId="0"/>
    <xf numFmtId="0" fontId="2" fillId="0" borderId="0"/>
    <xf numFmtId="0" fontId="32" fillId="16" borderId="14"/>
    <xf numFmtId="43" fontId="0" fillId="0" borderId="0"/>
    <xf numFmtId="9" fontId="0" fillId="0" borderId="0"/>
    <xf numFmtId="0" fontId="25" fillId="0" borderId="0"/>
    <xf numFmtId="0" fontId="24" fillId="0" borderId="19"/>
    <xf numFmtId="0" fontId="39" fillId="0" borderId="20"/>
    <xf numFmtId="0" fontId="23" fillId="0" borderId="0"/>
    <xf numFmtId="0" fontId="3" fillId="0" borderId="9">
      <alignment horizontal="center" vertical="center"/>
    </xf>
    <xf numFmtId="0" fontId="30" fillId="0" borderId="0"/>
    <xf numFmtId="0" fontId="37" fillId="0" borderId="0"/>
    <xf numFmtId="0" fontId="2" fillId="0" borderId="0"/>
    <xf numFmtId="0" fontId="2" fillId="0" borderId="0"/>
    <xf numFmtId="0" fontId="3" fillId="0" borderId="1">
      <alignment vertical="center"/>
    </xf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2" fillId="0" borderId="1"/>
    <xf numFmtId="0" fontId="3" fillId="0" borderId="6">
      <alignment horizontal="center" vertical="center"/>
    </xf>
    <xf numFmtId="0" fontId="35" fillId="29" borderId="0"/>
    <xf numFmtId="0" fontId="3" fillId="0" borderId="1">
      <alignment horizontal="center" vertical="center" wrapText="1"/>
    </xf>
    <xf numFmtId="0" fontId="3" fillId="0" borderId="7">
      <alignment horizontal="center" vertical="center"/>
    </xf>
    <xf numFmtId="0" fontId="3" fillId="0" borderId="4">
      <alignment horizontal="center" vertical="center" wrapText="1"/>
    </xf>
    <xf numFmtId="0" fontId="3" fillId="0" borderId="17">
      <alignment horizontal="center" vertical="center" wrapText="1"/>
    </xf>
    <xf numFmtId="0" fontId="32" fillId="16" borderId="14"/>
    <xf numFmtId="0" fontId="3" fillId="0" borderId="8">
      <alignment horizontal="center" vertical="center"/>
    </xf>
    <xf numFmtId="0" fontId="3" fillId="0" borderId="10">
      <alignment horizontal="center" vertical="center"/>
    </xf>
    <xf numFmtId="0" fontId="3" fillId="0" borderId="2">
      <alignment horizontal="center" vertical="center"/>
    </xf>
    <xf numFmtId="49" fontId="3" fillId="0" borderId="2">
      <alignment horizontal="center" vertical="center" wrapText="1"/>
    </xf>
    <xf numFmtId="0" fontId="3" fillId="0" borderId="2">
      <alignment horizontal="center" vertical="center" wrapText="1"/>
    </xf>
    <xf numFmtId="49" fontId="3" fillId="0" borderId="2">
      <alignment horizontal="left" vertical="center" wrapText="1"/>
    </xf>
    <xf numFmtId="0" fontId="20" fillId="32" borderId="0"/>
    <xf numFmtId="0" fontId="20" fillId="5" borderId="0"/>
    <xf numFmtId="0" fontId="39" fillId="0" borderId="20"/>
    <xf numFmtId="0" fontId="20" fillId="4" borderId="0"/>
    <xf numFmtId="0" fontId="20" fillId="21" borderId="0"/>
    <xf numFmtId="0" fontId="20" fillId="11" borderId="0"/>
    <xf numFmtId="0" fontId="25" fillId="0" borderId="0"/>
    <xf numFmtId="0" fontId="20" fillId="17" borderId="0"/>
    <xf numFmtId="0" fontId="20" fillId="33" borderId="0"/>
    <xf numFmtId="0" fontId="20" fillId="19" borderId="0"/>
    <xf numFmtId="9" fontId="0" fillId="0" borderId="0"/>
    <xf numFmtId="0" fontId="21" fillId="30" borderId="0"/>
    <xf numFmtId="0" fontId="3" fillId="0" borderId="0">
      <alignment horizontal="left" vertical="center" wrapText="1"/>
    </xf>
    <xf numFmtId="0" fontId="3" fillId="0" borderId="0">
      <alignment horizontal="right" vertical="center" wrapText="1"/>
    </xf>
    <xf numFmtId="0" fontId="3" fillId="0" borderId="2">
      <alignment horizontal="center" vertical="center"/>
    </xf>
    <xf numFmtId="0" fontId="21" fillId="31" borderId="0"/>
    <xf numFmtId="0" fontId="21" fillId="34" borderId="0"/>
    <xf numFmtId="0" fontId="13" fillId="0" borderId="1">
      <alignment horizontal="right"/>
    </xf>
    <xf numFmtId="49" fontId="3" fillId="0" borderId="2">
      <alignment horizontal="left" vertical="center" wrapText="1"/>
    </xf>
    <xf numFmtId="0" fontId="35" fillId="29" borderId="0"/>
    <xf numFmtId="0" fontId="36" fillId="16" borderId="12"/>
    <xf numFmtId="0" fontId="20" fillId="7" borderId="0"/>
    <xf numFmtId="44" fontId="0" fillId="0" borderId="0"/>
    <xf numFmtId="42" fontId="0" fillId="0" borderId="0"/>
    <xf numFmtId="0" fontId="31" fillId="0" borderId="0"/>
    <xf numFmtId="0" fontId="22" fillId="8" borderId="0"/>
    <xf numFmtId="0" fontId="28" fillId="0" borderId="13"/>
    <xf numFmtId="0" fontId="24" fillId="0" borderId="19"/>
    <xf numFmtId="0" fontId="24" fillId="0" borderId="0"/>
    <xf numFmtId="0" fontId="27" fillId="13" borderId="12"/>
    <xf numFmtId="0" fontId="23" fillId="0" borderId="0"/>
    <xf numFmtId="0" fontId="34" fillId="0" borderId="16"/>
    <xf numFmtId="0" fontId="29" fillId="14" borderId="0"/>
    <xf numFmtId="0" fontId="35" fillId="29" borderId="0"/>
    <xf numFmtId="0" fontId="10" fillId="0" borderId="0"/>
    <xf numFmtId="0" fontId="20" fillId="11" borderId="0"/>
    <xf numFmtId="0" fontId="32" fillId="16" borderId="14"/>
    <xf numFmtId="0" fontId="23" fillId="0" borderId="0"/>
    <xf numFmtId="0" fontId="25" fillId="0" borderId="0"/>
    <xf numFmtId="0" fontId="30" fillId="0" borderId="0"/>
    <xf numFmtId="49" fontId="3" fillId="0" borderId="2">
      <alignment horizontal="center" vertical="center" wrapText="1"/>
    </xf>
    <xf numFmtId="49" fontId="13" fillId="0" borderId="2">
      <alignment horizontal="left" vertical="center"/>
    </xf>
    <xf numFmtId="0" fontId="3" fillId="0" borderId="2">
      <alignment horizontal="center" vertical="center"/>
    </xf>
    <xf numFmtId="0" fontId="20" fillId="21" borderId="0"/>
    <xf numFmtId="0" fontId="20" fillId="17" borderId="0"/>
    <xf numFmtId="0" fontId="20" fillId="27" borderId="0"/>
    <xf numFmtId="0" fontId="20" fillId="33" borderId="0"/>
    <xf numFmtId="0" fontId="20" fillId="19" borderId="0"/>
    <xf numFmtId="0" fontId="3" fillId="0" borderId="9">
      <alignment horizontal="center" vertical="center"/>
    </xf>
    <xf numFmtId="0" fontId="21" fillId="10" borderId="0"/>
    <xf numFmtId="0" fontId="21" fillId="26" borderId="0"/>
    <xf numFmtId="0" fontId="30" fillId="0" borderId="0"/>
    <xf numFmtId="0" fontId="21" fillId="25" borderId="0"/>
    <xf numFmtId="9" fontId="0" fillId="0" borderId="0"/>
    <xf numFmtId="0" fontId="21" fillId="9" borderId="0"/>
    <xf numFmtId="0" fontId="21" fillId="6" borderId="0"/>
    <xf numFmtId="0" fontId="21" fillId="30" borderId="0"/>
    <xf numFmtId="0" fontId="21" fillId="31" borderId="0"/>
    <xf numFmtId="0" fontId="26" fillId="12" borderId="11"/>
    <xf numFmtId="0" fontId="21" fillId="28" borderId="0"/>
    <xf numFmtId="0" fontId="20" fillId="32" borderId="0"/>
    <xf numFmtId="0" fontId="21" fillId="34" borderId="0"/>
    <xf numFmtId="0" fontId="35" fillId="29" borderId="0"/>
    <xf numFmtId="0" fontId="36" fillId="16" borderId="12"/>
    <xf numFmtId="43" fontId="0" fillId="0" borderId="0"/>
    <xf numFmtId="0" fontId="3" fillId="0" borderId="0">
      <alignment horizontal="right" vertical="center"/>
    </xf>
    <xf numFmtId="42" fontId="0" fillId="0" borderId="0"/>
    <xf numFmtId="0" fontId="38" fillId="0" borderId="13"/>
    <xf numFmtId="0" fontId="28" fillId="0" borderId="13"/>
    <xf numFmtId="0" fontId="38" fillId="0" borderId="13"/>
    <xf numFmtId="0" fontId="24" fillId="0" borderId="19"/>
    <xf numFmtId="0" fontId="28" fillId="0" borderId="13"/>
    <xf numFmtId="0" fontId="24" fillId="0" borderId="0"/>
    <xf numFmtId="0" fontId="27" fillId="13" borderId="12"/>
    <xf numFmtId="0" fontId="34" fillId="0" borderId="16"/>
    <xf numFmtId="0" fontId="29" fillId="14" borderId="0"/>
    <xf numFmtId="0" fontId="0" fillId="20" borderId="15"/>
    <xf numFmtId="0" fontId="32" fillId="16" borderId="14"/>
    <xf numFmtId="0" fontId="39" fillId="0" borderId="20"/>
    <xf numFmtId="0" fontId="20" fillId="5" borderId="0"/>
    <xf numFmtId="0" fontId="37" fillId="0" borderId="0"/>
    <xf numFmtId="0" fontId="2" fillId="0" borderId="0"/>
    <xf numFmtId="0" fontId="14" fillId="0" borderId="0">
      <alignment horizontal="center" vertical="center" wrapText="1"/>
    </xf>
    <xf numFmtId="0" fontId="2" fillId="0" borderId="0"/>
    <xf numFmtId="0" fontId="13" fillId="0" borderId="0">
      <alignment horizontal="right"/>
    </xf>
    <xf numFmtId="0" fontId="3" fillId="0" borderId="0">
      <alignment horizontal="right" vertical="center"/>
    </xf>
    <xf numFmtId="0" fontId="2" fillId="0" borderId="1"/>
    <xf numFmtId="0" fontId="3" fillId="0" borderId="2">
      <alignment horizontal="center" vertical="center" wrapText="1"/>
    </xf>
    <xf numFmtId="0" fontId="3" fillId="0" borderId="6">
      <alignment horizontal="center" vertical="center"/>
    </xf>
    <xf numFmtId="176" fontId="3" fillId="0" borderId="2">
      <alignment horizontal="right" vertical="center"/>
    </xf>
    <xf numFmtId="0" fontId="3" fillId="0" borderId="2">
      <alignment horizontal="center" vertical="center"/>
    </xf>
    <xf numFmtId="0" fontId="20" fillId="7" borderId="0"/>
    <xf numFmtId="0" fontId="20" fillId="22" borderId="0"/>
    <xf numFmtId="41" fontId="0" fillId="0" borderId="0"/>
    <xf numFmtId="0" fontId="20" fillId="4" borderId="0"/>
    <xf numFmtId="42" fontId="0" fillId="0" borderId="0"/>
    <xf numFmtId="0" fontId="20" fillId="21" borderId="0"/>
    <xf numFmtId="0" fontId="20" fillId="11" borderId="0"/>
    <xf numFmtId="0" fontId="20" fillId="17" borderId="0"/>
    <xf numFmtId="0" fontId="20" fillId="27" borderId="0"/>
    <xf numFmtId="0" fontId="20" fillId="33" borderId="0"/>
    <xf numFmtId="0" fontId="22" fillId="8" borderId="0"/>
    <xf numFmtId="0" fontId="20" fillId="19" borderId="0"/>
    <xf numFmtId="0" fontId="21" fillId="15" borderId="0"/>
    <xf numFmtId="0" fontId="21" fillId="31" borderId="0"/>
    <xf numFmtId="0" fontId="21" fillId="28" borderId="0"/>
    <xf numFmtId="0" fontId="21" fillId="23" borderId="0"/>
    <xf numFmtId="0" fontId="36" fillId="16" borderId="12"/>
    <xf numFmtId="43" fontId="0" fillId="0" borderId="0"/>
    <xf numFmtId="44" fontId="0" fillId="0" borderId="0"/>
    <xf numFmtId="0" fontId="31" fillId="0" borderId="0"/>
    <xf numFmtId="0" fontId="21" fillId="6" borderId="0"/>
    <xf numFmtId="0" fontId="38" fillId="0" borderId="13"/>
    <xf numFmtId="0" fontId="21" fillId="30" borderId="0"/>
    <xf numFmtId="0" fontId="28" fillId="0" borderId="13"/>
    <xf numFmtId="0" fontId="24" fillId="0" borderId="19"/>
    <xf numFmtId="0" fontId="24" fillId="0" borderId="0"/>
    <xf numFmtId="0" fontId="27" fillId="13" borderId="12"/>
    <xf numFmtId="0" fontId="25" fillId="0" borderId="0"/>
    <xf numFmtId="0" fontId="37" fillId="0" borderId="0"/>
    <xf numFmtId="176" fontId="3" fillId="0" borderId="2">
      <alignment horizontal="right" vertical="center"/>
    </xf>
    <xf numFmtId="0" fontId="13" fillId="0" borderId="2">
      <alignment horizontal="center" vertical="center"/>
    </xf>
    <xf numFmtId="176" fontId="3" fillId="0" borderId="2">
      <alignment vertical="center"/>
    </xf>
    <xf numFmtId="0" fontId="22" fillId="8" borderId="0"/>
    <xf numFmtId="0" fontId="3" fillId="0" borderId="1">
      <alignment horizontal="right"/>
    </xf>
    <xf numFmtId="0" fontId="20" fillId="24" borderId="0"/>
    <xf numFmtId="0" fontId="20" fillId="32" borderId="0"/>
    <xf numFmtId="0" fontId="20" fillId="7" borderId="0"/>
    <xf numFmtId="0" fontId="20" fillId="22" borderId="0"/>
    <xf numFmtId="0" fontId="20" fillId="5" borderId="0"/>
    <xf numFmtId="0" fontId="20" fillId="4" borderId="0"/>
    <xf numFmtId="0" fontId="20" fillId="21" borderId="0"/>
    <xf numFmtId="0" fontId="21" fillId="10" borderId="0"/>
    <xf numFmtId="0" fontId="21" fillId="9" borderId="0"/>
    <xf numFmtId="0" fontId="21" fillId="31" borderId="0"/>
    <xf numFmtId="0" fontId="21" fillId="18" borderId="0"/>
    <xf numFmtId="0" fontId="21" fillId="23" borderId="0"/>
    <xf numFmtId="0" fontId="35" fillId="29" borderId="0"/>
    <xf numFmtId="0" fontId="21" fillId="34" borderId="0"/>
    <xf numFmtId="0" fontId="35" fillId="29" borderId="0"/>
    <xf numFmtId="0" fontId="21" fillId="9" borderId="0"/>
    <xf numFmtId="0" fontId="36" fillId="16" borderId="12"/>
    <xf numFmtId="0" fontId="26" fillId="12" borderId="11"/>
    <xf numFmtId="43" fontId="0" fillId="0" borderId="0"/>
    <xf numFmtId="41" fontId="0" fillId="0" borderId="0"/>
    <xf numFmtId="44" fontId="0" fillId="0" borderId="0"/>
    <xf numFmtId="0" fontId="31" fillId="0" borderId="0"/>
    <xf numFmtId="0" fontId="21" fillId="30" borderId="0"/>
    <xf numFmtId="0" fontId="22" fillId="8" borderId="0"/>
    <xf numFmtId="0" fontId="27" fillId="13" borderId="12"/>
    <xf numFmtId="0" fontId="34" fillId="0" borderId="16"/>
    <xf numFmtId="0" fontId="2" fillId="0" borderId="0"/>
    <xf numFmtId="0" fontId="0" fillId="20" borderId="15"/>
    <xf numFmtId="0" fontId="32" fillId="16" borderId="14"/>
    <xf numFmtId="9" fontId="0" fillId="0" borderId="0"/>
    <xf numFmtId="0" fontId="37" fillId="0" borderId="0"/>
    <xf numFmtId="0" fontId="25" fillId="0" borderId="0"/>
    <xf numFmtId="0" fontId="23" fillId="0" borderId="0"/>
    <xf numFmtId="0" fontId="30" fillId="0" borderId="0"/>
    <xf numFmtId="0" fontId="37" fillId="0" borderId="0"/>
    <xf numFmtId="0" fontId="3" fillId="0" borderId="0">
      <alignment horizontal="left" vertical="center" wrapText="1"/>
    </xf>
    <xf numFmtId="0" fontId="3" fillId="0" borderId="5">
      <alignment horizontal="center" vertical="center" wrapText="1"/>
    </xf>
    <xf numFmtId="0" fontId="3" fillId="0" borderId="1">
      <alignment horizontal="left" vertical="center" wrapText="1"/>
    </xf>
    <xf numFmtId="0" fontId="3" fillId="0" borderId="6">
      <alignment horizontal="center" vertical="center"/>
    </xf>
    <xf numFmtId="0" fontId="2" fillId="0" borderId="1"/>
    <xf numFmtId="0" fontId="3" fillId="0" borderId="7">
      <alignment horizontal="center" vertical="center"/>
    </xf>
    <xf numFmtId="0" fontId="3" fillId="0" borderId="1">
      <alignment horizontal="center" vertical="center" wrapText="1"/>
    </xf>
    <xf numFmtId="0" fontId="39" fillId="0" borderId="20"/>
    <xf numFmtId="0" fontId="3" fillId="0" borderId="18">
      <alignment horizontal="center" vertical="center" wrapText="1"/>
    </xf>
    <xf numFmtId="0" fontId="3" fillId="0" borderId="3">
      <alignment horizontal="center" vertical="center" wrapText="1"/>
    </xf>
    <xf numFmtId="0" fontId="20" fillId="21" borderId="0"/>
    <xf numFmtId="0" fontId="3" fillId="0" borderId="17">
      <alignment horizontal="center" vertical="center" wrapText="1"/>
    </xf>
    <xf numFmtId="0" fontId="3" fillId="0" borderId="4">
      <alignment horizontal="center" vertical="center" wrapText="1"/>
    </xf>
    <xf numFmtId="0" fontId="20" fillId="11" borderId="0"/>
    <xf numFmtId="0" fontId="3" fillId="0" borderId="10">
      <alignment horizontal="center" vertical="center"/>
    </xf>
    <xf numFmtId="0" fontId="3" fillId="0" borderId="8">
      <alignment horizontal="center" vertical="center"/>
    </xf>
    <xf numFmtId="0" fontId="20" fillId="27" borderId="0"/>
    <xf numFmtId="49" fontId="3" fillId="0" borderId="2">
      <alignment horizontal="center" vertical="center" wrapText="1"/>
    </xf>
    <xf numFmtId="0" fontId="3" fillId="0" borderId="2">
      <alignment horizontal="center" vertical="center"/>
    </xf>
    <xf numFmtId="0" fontId="20" fillId="33" borderId="0"/>
    <xf numFmtId="49" fontId="3" fillId="0" borderId="2">
      <alignment horizontal="left" vertical="center" wrapText="1"/>
    </xf>
    <xf numFmtId="0" fontId="3" fillId="0" borderId="2">
      <alignment horizontal="center" vertical="center" wrapText="1"/>
    </xf>
    <xf numFmtId="0" fontId="20" fillId="19" borderId="0"/>
    <xf numFmtId="176" fontId="3" fillId="0" borderId="2">
      <alignment horizontal="right" vertical="center"/>
    </xf>
    <xf numFmtId="0" fontId="13" fillId="0" borderId="2">
      <alignment horizontal="center" vertical="center"/>
    </xf>
    <xf numFmtId="9" fontId="0" fillId="0" borderId="0"/>
    <xf numFmtId="176" fontId="3" fillId="0" borderId="2">
      <alignment vertical="center"/>
    </xf>
    <xf numFmtId="0" fontId="3" fillId="0" borderId="0">
      <alignment horizontal="right" vertical="center"/>
    </xf>
    <xf numFmtId="0" fontId="3" fillId="0" borderId="1">
      <alignment horizontal="right"/>
    </xf>
    <xf numFmtId="0" fontId="20" fillId="24" borderId="0"/>
    <xf numFmtId="0" fontId="20" fillId="32" borderId="0"/>
    <xf numFmtId="0" fontId="20" fillId="7" borderId="0"/>
    <xf numFmtId="0" fontId="20" fillId="22" borderId="0"/>
    <xf numFmtId="0" fontId="20" fillId="5" borderId="0"/>
    <xf numFmtId="0" fontId="20" fillId="4" borderId="0"/>
    <xf numFmtId="0" fontId="20" fillId="19" borderId="0"/>
    <xf numFmtId="9" fontId="0" fillId="0" borderId="0"/>
    <xf numFmtId="0" fontId="21" fillId="10" borderId="0"/>
    <xf numFmtId="0" fontId="21" fillId="26" borderId="0"/>
    <xf numFmtId="0" fontId="32" fillId="16" borderId="14"/>
    <xf numFmtId="0" fontId="21" fillId="25" borderId="0"/>
    <xf numFmtId="0" fontId="21" fillId="6" borderId="0"/>
    <xf numFmtId="0" fontId="3" fillId="0" borderId="9">
      <alignment horizontal="center" vertical="center"/>
    </xf>
    <xf numFmtId="49" fontId="3" fillId="0" borderId="2">
      <alignment horizontal="center" vertical="center" wrapText="1"/>
    </xf>
    <xf numFmtId="0" fontId="21" fillId="18" borderId="0"/>
    <xf numFmtId="0" fontId="3" fillId="0" borderId="17">
      <alignment horizontal="center" vertical="center" wrapText="1"/>
    </xf>
    <xf numFmtId="49" fontId="3" fillId="0" borderId="2">
      <alignment horizontal="left" vertical="center" wrapText="1"/>
    </xf>
    <xf numFmtId="0" fontId="21" fillId="28" borderId="0"/>
    <xf numFmtId="0" fontId="36" fillId="16" borderId="12"/>
    <xf numFmtId="0" fontId="26" fillId="12" borderId="11"/>
    <xf numFmtId="43" fontId="0" fillId="0" borderId="0"/>
    <xf numFmtId="44" fontId="0" fillId="0" borderId="0"/>
    <xf numFmtId="42" fontId="0" fillId="0" borderId="0"/>
    <xf numFmtId="0" fontId="21" fillId="9" borderId="0"/>
    <xf numFmtId="0" fontId="31" fillId="0" borderId="0"/>
    <xf numFmtId="0" fontId="38" fillId="0" borderId="13"/>
    <xf numFmtId="0" fontId="31" fillId="0" borderId="0"/>
    <xf numFmtId="0" fontId="28" fillId="0" borderId="13"/>
    <xf numFmtId="0" fontId="24" fillId="0" borderId="19"/>
    <xf numFmtId="0" fontId="29" fillId="14" borderId="0"/>
    <xf numFmtId="0" fontId="10" fillId="0" borderId="0"/>
    <xf numFmtId="0" fontId="0" fillId="20" borderId="15"/>
    <xf numFmtId="0" fontId="21" fillId="28" borderId="0"/>
    <xf numFmtId="0" fontId="21" fillId="9" borderId="0"/>
    <xf numFmtId="0" fontId="30" fillId="0" borderId="0"/>
    <xf numFmtId="0" fontId="13" fillId="0" borderId="2">
      <alignment horizontal="center" vertical="center" wrapText="1"/>
    </xf>
    <xf numFmtId="49" fontId="13" fillId="0" borderId="2">
      <alignment horizontal="left" vertical="center"/>
    </xf>
    <xf numFmtId="0" fontId="36" fillId="16" borderId="12"/>
    <xf numFmtId="0" fontId="20" fillId="24" borderId="0"/>
    <xf numFmtId="0" fontId="20" fillId="32" borderId="0"/>
    <xf numFmtId="0" fontId="20" fillId="22" borderId="0"/>
    <xf numFmtId="0" fontId="20" fillId="5" borderId="0"/>
    <xf numFmtId="0" fontId="20" fillId="4" borderId="0"/>
    <xf numFmtId="0" fontId="21" fillId="15" borderId="0"/>
    <xf numFmtId="0" fontId="21" fillId="10" borderId="0"/>
    <xf numFmtId="0" fontId="21" fillId="31" borderId="0"/>
    <xf numFmtId="0" fontId="21" fillId="26" borderId="0"/>
    <xf numFmtId="0" fontId="21" fillId="23" borderId="0"/>
    <xf numFmtId="0" fontId="21" fillId="6" borderId="0"/>
    <xf numFmtId="0" fontId="21" fillId="34" borderId="0"/>
    <xf numFmtId="0" fontId="21" fillId="30" borderId="0"/>
    <xf numFmtId="0" fontId="36" fillId="16" borderId="12"/>
    <xf numFmtId="0" fontId="26" fillId="12" borderId="11"/>
    <xf numFmtId="42" fontId="0" fillId="0" borderId="0"/>
    <xf numFmtId="0" fontId="22" fillId="8" borderId="0"/>
    <xf numFmtId="0" fontId="38" fillId="0" borderId="13"/>
    <xf numFmtId="0" fontId="28" fillId="0" borderId="13"/>
    <xf numFmtId="0" fontId="23" fillId="0" borderId="0"/>
    <xf numFmtId="0" fontId="24" fillId="0" borderId="19"/>
    <xf numFmtId="0" fontId="27" fillId="13" borderId="12"/>
    <xf numFmtId="0" fontId="20" fillId="7" borderId="0"/>
    <xf numFmtId="0" fontId="10" fillId="0" borderId="0"/>
    <xf numFmtId="0" fontId="32" fillId="16" borderId="14"/>
    <xf numFmtId="0" fontId="25" fillId="0" borderId="0"/>
    <xf numFmtId="0" fontId="13" fillId="0" borderId="2">
      <alignment horizontal="center" vertical="center"/>
    </xf>
    <xf numFmtId="0" fontId="2" fillId="0" borderId="2">
      <alignment horizontal="center" vertical="center" wrapText="1"/>
    </xf>
    <xf numFmtId="49" fontId="13" fillId="0" borderId="2">
      <alignment horizontal="left" vertical="center"/>
    </xf>
    <xf numFmtId="0" fontId="20" fillId="24" borderId="0"/>
    <xf numFmtId="0" fontId="20" fillId="32" borderId="0"/>
    <xf numFmtId="0" fontId="20" fillId="5" borderId="0"/>
    <xf numFmtId="0" fontId="20" fillId="4" borderId="0"/>
    <xf numFmtId="43" fontId="0" fillId="0" borderId="0"/>
    <xf numFmtId="0" fontId="20" fillId="21" borderId="0"/>
    <xf numFmtId="0" fontId="20" fillId="11" borderId="0"/>
    <xf numFmtId="0" fontId="20" fillId="17" borderId="0"/>
    <xf numFmtId="0" fontId="20" fillId="33" borderId="0"/>
    <xf numFmtId="0" fontId="20" fillId="19" borderId="0"/>
    <xf numFmtId="0" fontId="21" fillId="10" borderId="0"/>
    <xf numFmtId="0" fontId="21" fillId="25" borderId="0"/>
    <xf numFmtId="0" fontId="21" fillId="30" borderId="0"/>
    <xf numFmtId="0" fontId="35" fillId="29" borderId="0"/>
    <xf numFmtId="41" fontId="0" fillId="0" borderId="0"/>
    <xf numFmtId="42" fontId="0" fillId="0" borderId="0"/>
    <xf numFmtId="44" fontId="0" fillId="0" borderId="0"/>
    <xf numFmtId="0" fontId="27" fillId="13" borderId="12"/>
    <xf numFmtId="0" fontId="29" fillId="14" borderId="0"/>
    <xf numFmtId="0" fontId="2" fillId="0" borderId="0"/>
    <xf numFmtId="0" fontId="39" fillId="0" borderId="20"/>
    <xf numFmtId="0" fontId="23" fillId="0" borderId="0"/>
    <xf numFmtId="0" fontId="37" fillId="0" borderId="0"/>
    <xf numFmtId="0" fontId="14" fillId="0" borderId="0">
      <alignment horizontal="center" vertical="center"/>
    </xf>
    <xf numFmtId="0" fontId="2" fillId="0" borderId="0"/>
    <xf numFmtId="0" fontId="3" fillId="0" borderId="0">
      <alignment horizontal="left" vertical="center" wrapText="1"/>
    </xf>
    <xf numFmtId="0" fontId="2" fillId="0" borderId="0"/>
    <xf numFmtId="0" fontId="3" fillId="0" borderId="0">
      <alignment vertical="center" wrapText="1"/>
    </xf>
    <xf numFmtId="0" fontId="3" fillId="0" borderId="2">
      <alignment horizontal="center" vertical="center"/>
    </xf>
    <xf numFmtId="0" fontId="3" fillId="0" borderId="1">
      <alignment horizontal="left"/>
    </xf>
  </cellStyleXfs>
  <cellXfs count="127">
    <xf numFmtId="0" fontId="0" fillId="0" borderId="0" xfId="0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9" fontId="9" fillId="0" borderId="2" xfId="0" applyNumberFormat="1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49" fontId="9" fillId="0" borderId="2" xfId="0" applyNumberFormat="1" applyFont="1" applyBorder="1" applyAlignment="1">
      <alignment horizontal="left" vertical="center" wrapText="1" shrinkToFit="1"/>
    </xf>
    <xf numFmtId="177" fontId="9" fillId="0" borderId="2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right" wrapText="1"/>
    </xf>
    <xf numFmtId="0" fontId="5" fillId="0" borderId="1" xfId="0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 shrinkToFit="1"/>
    </xf>
    <xf numFmtId="178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0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49" fontId="1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/>
    </xf>
    <xf numFmtId="0" fontId="8" fillId="0" borderId="0" xfId="0" applyFont="1" applyAlignment="1">
      <alignment vertical="top"/>
    </xf>
    <xf numFmtId="49" fontId="9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 shrinkToFit="1"/>
    </xf>
    <xf numFmtId="179" fontId="1" fillId="0" borderId="2" xfId="0" applyNumberFormat="1" applyFont="1" applyBorder="1" applyAlignment="1">
      <alignment horizontal="right" vertical="center" shrinkToFit="1"/>
    </xf>
    <xf numFmtId="179" fontId="9" fillId="0" borderId="2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right" vertical="center" shrinkToFit="1"/>
    </xf>
    <xf numFmtId="0" fontId="12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3" fillId="0" borderId="0" xfId="0" applyFont="1"/>
    <xf numFmtId="0" fontId="4" fillId="0" borderId="0" xfId="0" applyFont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177" fontId="9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 vertical="center" shrinkToFit="1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6" fontId="7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/>
    <xf numFmtId="0" fontId="5" fillId="0" borderId="2" xfId="0" applyFont="1" applyBorder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16" fillId="0" borderId="0" xfId="0" applyFont="1"/>
    <xf numFmtId="0" fontId="1" fillId="0" borderId="0" xfId="0" applyFont="1"/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179" fontId="9" fillId="0" borderId="2" xfId="0" applyNumberFormat="1" applyFont="1" applyBorder="1" applyAlignment="1">
      <alignment horizontal="right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176" fontId="8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</cellXfs>
  <cellStyles count="794">
    <cellStyle name="常规" xfId="0" builtinId="0"/>
    <cellStyle name="货币[0]" xfId="1" builtinId="7"/>
    <cellStyle name="307-预算公开-一般公共预算“三公”经费支出预算表 Accent1" xfId="2"/>
    <cellStyle name="20% - 强调文字颜色 3" xfId="3" builtinId="38"/>
    <cellStyle name="312-预算公开-项目支出预算表 Note" xfId="4"/>
    <cellStyle name="输入" xfId="5" builtinId="20"/>
    <cellStyle name="305-预算公开-一般公共预算支出表 __builtInStyle66" xfId="6"/>
    <cellStyle name="305-预算公开-一般公共预算支出表 __builtInStyle71" xfId="7"/>
    <cellStyle name="313-预算公开-政府采购预算表 20% - Accent4" xfId="8"/>
    <cellStyle name="货币" xfId="9" builtinId="4"/>
    <cellStyle name="303-预算公开-支出预算总表 Title" xfId="10"/>
    <cellStyle name="313-预算公开-政府采购预算表 40% - Accent4" xfId="11"/>
    <cellStyle name="千位分隔[0]" xfId="12" builtinId="6"/>
    <cellStyle name="308-预算公开-政府性基金支出预算表 60% - Accent3" xfId="13"/>
    <cellStyle name="311-预算公开-基本支出预算表 40% - Accent2" xfId="14"/>
    <cellStyle name="40% - 强调文字颜色 3" xfId="15" builtinId="39"/>
    <cellStyle name="差" xfId="16" builtinId="27"/>
    <cellStyle name="千位分隔" xfId="17" builtinId="3"/>
    <cellStyle name="60% - 强调文字颜色 3" xfId="18" builtinId="40"/>
    <cellStyle name="305-预算公开-一般公共预算支出表 20% - Accent4" xfId="19"/>
    <cellStyle name="308-预算公开-政府性基金支出预算表 Linked Cell" xfId="20"/>
    <cellStyle name="311-预算公开-基本支出预算表 Heading 4" xfId="21"/>
    <cellStyle name="302-预算公开-收入预算总表 Output" xfId="22"/>
    <cellStyle name="304-预算公开-财政拨款收支预算表 Heading 1" xfId="23"/>
    <cellStyle name="307-预算公开-一般公共预算“三公”经费支出预算表 Warning Text" xfId="24"/>
    <cellStyle name="308-预算公开-政府性基金支出预算表 Neutral" xfId="25"/>
    <cellStyle name="超链接" xfId="26" builtinId="8"/>
    <cellStyle name="310-预算公开-国有资本经营预算支出表 60% - Accent3" xfId="27"/>
    <cellStyle name="百分比" xfId="28" builtinId="5"/>
    <cellStyle name="已访问的超链接" xfId="29" builtinId="9"/>
    <cellStyle name="303-预算公开-支出预算总表 60% - Accent3" xfId="30"/>
    <cellStyle name="注释" xfId="31" builtinId="10"/>
    <cellStyle name="60% - 强调文字颜色 2" xfId="32" builtinId="36"/>
    <cellStyle name="305-预算公开-一般公共预算支出表 20% - Accent3" xfId="33"/>
    <cellStyle name="标题 4" xfId="34" builtinId="19"/>
    <cellStyle name="警告文本" xfId="35" builtinId="11"/>
    <cellStyle name="310-预算公开-国有资本经营预算支出表 Total" xfId="36"/>
    <cellStyle name="307-预算公开-一般公共预算“三公”经费支出预算表 40% - Accent2" xfId="37"/>
    <cellStyle name="标题" xfId="38" builtinId="15"/>
    <cellStyle name="312-预算公开-项目支出预算表 Comma [0]" xfId="39"/>
    <cellStyle name="311-预算公开-基本支出预算表 Linked Cell" xfId="40"/>
    <cellStyle name="解释性文本" xfId="41" builtinId="53"/>
    <cellStyle name="313-预算公开-政府采购预算表 Note" xfId="42"/>
    <cellStyle name="标题 1" xfId="43" builtinId="16"/>
    <cellStyle name="标题 2" xfId="44" builtinId="17"/>
    <cellStyle name="60% - 强调文字颜色 1" xfId="45" builtinId="32"/>
    <cellStyle name="305-预算公开-一般公共预算支出表 20% - Accent2" xfId="46"/>
    <cellStyle name="标题 3" xfId="47" builtinId="18"/>
    <cellStyle name="312-预算公开-项目支出预算表 Neutral" xfId="48"/>
    <cellStyle name="60% - 强调文字颜色 4" xfId="49" builtinId="44"/>
    <cellStyle name="305-预算公开-一般公共预算支出表 20% - Accent5" xfId="50"/>
    <cellStyle name="输出" xfId="51" builtinId="21"/>
    <cellStyle name="计算" xfId="52" builtinId="22"/>
    <cellStyle name="305-预算公开-一般公共预算支出表 __builtInStyle53" xfId="53"/>
    <cellStyle name="302-预算公开-收入预算总表 40% - Accent2" xfId="54"/>
    <cellStyle name="303-预算公开-支出预算总表 60% - Accent5" xfId="55"/>
    <cellStyle name="检查单元格" xfId="56" builtinId="23"/>
    <cellStyle name="306-预算公开-一般公共预算基本支出预算表 20% - Accent3" xfId="57"/>
    <cellStyle name="306-预算公开-一般公共预算基本支出预算表 __builtInStyle49" xfId="58"/>
    <cellStyle name="306-预算公开-一般公共预算基本支出预算表 __builtInStyle54" xfId="59"/>
    <cellStyle name="308-预算公开-政府性基金支出预算表 __builtInStyle57" xfId="60"/>
    <cellStyle name="308-预算公开-政府性基金支出预算表 __builtInStyle62" xfId="61"/>
    <cellStyle name="313-预算公开-政府采购预算表 Accent3" xfId="62"/>
    <cellStyle name="311-预算公开-基本支出预算表 已访问的超链接" xfId="63"/>
    <cellStyle name="302-预算公开-收入预算总表 20% - Accent2" xfId="64"/>
    <cellStyle name="303-预算公开-支出预算总表 40% - Accent5" xfId="65"/>
    <cellStyle name="20% - 强调文字颜色 6" xfId="66" builtinId="50"/>
    <cellStyle name="强调文字颜色 2" xfId="67" builtinId="33"/>
    <cellStyle name="链接单元格" xfId="68" builtinId="24"/>
    <cellStyle name="310-预算公开-国有资本经营预算支出表 40% - Accent3" xfId="69"/>
    <cellStyle name="304-预算公开-财政拨款收支预算表 __builtInStyle50" xfId="70"/>
    <cellStyle name="汇总" xfId="71" builtinId="25"/>
    <cellStyle name="好" xfId="72" builtinId="26"/>
    <cellStyle name="适中" xfId="73" builtinId="28"/>
    <cellStyle name="306-预算公开-一般公共预算基本支出预算表 __builtInStyle53" xfId="74"/>
    <cellStyle name="308-预算公开-政府性基金支出预算表 __builtInStyle56" xfId="75"/>
    <cellStyle name="308-预算公开-政府性基金支出预算表 __builtInStyle61" xfId="76"/>
    <cellStyle name="313-预算公开-政府采购预算表 Accent2" xfId="77"/>
    <cellStyle name="302-预算公开-收入预算总表 20% - Accent1" xfId="78"/>
    <cellStyle name="303-预算公开-支出预算总表 40% - Accent4" xfId="79"/>
    <cellStyle name="313-预算公开-政府采购预算表 60% - Accent2" xfId="80"/>
    <cellStyle name="303-预算公开-支出预算总表 Explanatory Text" xfId="81"/>
    <cellStyle name="20% - 强调文字颜色 5" xfId="82" builtinId="46"/>
    <cellStyle name="302-预算公开-收入预算总表 Neutral" xfId="83"/>
    <cellStyle name="强调文字颜色 1" xfId="84" builtinId="29"/>
    <cellStyle name="304-预算公开-财政拨款收支预算表 已访问的超链接" xfId="85"/>
    <cellStyle name="20% - 强调文字颜色 1" xfId="86" builtinId="30"/>
    <cellStyle name="313-预算公开-政府采购预算表 Heading 2" xfId="87"/>
    <cellStyle name="302-预算公开-收入预算总表 40% - Accent5" xfId="88"/>
    <cellStyle name="308-预算公开-政府性基金支出预算表 60% - Accent1" xfId="89"/>
    <cellStyle name="40% - 强调文字颜色 1" xfId="90" builtinId="31"/>
    <cellStyle name="20% - 强调文字颜色 2" xfId="91" builtinId="34"/>
    <cellStyle name="307-预算公开-一般公共预算“三公”经费支出预算表 超链接" xfId="92"/>
    <cellStyle name="313-预算公开-政府采购预算表 Heading 3" xfId="93"/>
    <cellStyle name="302-预算公开-收入预算总表 40% - Accent6" xfId="94"/>
    <cellStyle name="308-预算公开-政府性基金支出预算表 60% - Accent2" xfId="95"/>
    <cellStyle name="311-预算公开-基本支出预算表 40% - Accent1" xfId="96"/>
    <cellStyle name="40% - 强调文字颜色 2" xfId="97" builtinId="35"/>
    <cellStyle name="306-预算公开-一般公共预算基本支出预算表 __builtInStyle55" xfId="98"/>
    <cellStyle name="306-预算公开-一般公共预算基本支出预算表 __builtInStyle60" xfId="99"/>
    <cellStyle name="308-预算公开-政府性基金支出预算表 __builtInStyle58" xfId="100"/>
    <cellStyle name="308-预算公开-政府性基金支出预算表 __builtInStyle63" xfId="101"/>
    <cellStyle name="313-预算公开-政府采购预算表 Accent4" xfId="102"/>
    <cellStyle name="302-预算公开-收入预算总表 20% - Accent3" xfId="103"/>
    <cellStyle name="303-预算公开-支出预算总表 40% - Accent6" xfId="104"/>
    <cellStyle name="强调文字颜色 3" xfId="105" builtinId="37"/>
    <cellStyle name="306-预算公开-一般公共预算基本支出预算表 Total" xfId="106"/>
    <cellStyle name="306-预算公开-一般公共预算基本支出预算表 Comma [0]" xfId="107"/>
    <cellStyle name="306-预算公开-一般公共预算基本支出预算表 __builtInStyle56" xfId="108"/>
    <cellStyle name="308-预算公开-政府性基金支出预算表 __builtInStyle59" xfId="109"/>
    <cellStyle name="308-预算公开-政府性基金支出预算表 __builtInStyle64" xfId="110"/>
    <cellStyle name="313-预算公开-政府采购预算表 Accent5" xfId="111"/>
    <cellStyle name="312-预算公开-项目支出预算表 Linked Cell" xfId="112"/>
    <cellStyle name="302-预算公开-收入预算总表 20% - Accent4" xfId="113"/>
    <cellStyle name="306-预算公开-一般公共预算基本支出预算表 Comma" xfId="114"/>
    <cellStyle name="强调文字颜色 4" xfId="115" builtinId="41"/>
    <cellStyle name="20% - 强调文字颜色 4" xfId="116" builtinId="42"/>
    <cellStyle name="308-预算公开-政府性基金支出预算表 60% - Accent4" xfId="117"/>
    <cellStyle name="311-预算公开-基本支出预算表 40% - Accent3" xfId="118"/>
    <cellStyle name="40% - 强调文字颜色 4" xfId="119" builtinId="43"/>
    <cellStyle name="302-预算公开-收入预算总表 60% - Accent1" xfId="120"/>
    <cellStyle name="306-预算公开-一般公共预算基本支出预算表 __builtInStyle57" xfId="121"/>
    <cellStyle name="308-预算公开-政府性基金支出预算表 __builtInStyle65" xfId="122"/>
    <cellStyle name="308-预算公开-政府性基金支出预算表 __builtInStyle70" xfId="123"/>
    <cellStyle name="313-预算公开-政府采购预算表 Accent6" xfId="124"/>
    <cellStyle name="302-预算公开-收入预算总表 20% - Accent5" xfId="125"/>
    <cellStyle name="强调文字颜色 5" xfId="126" builtinId="45"/>
    <cellStyle name="307-预算公开-一般公共预算“三公”经费支出预算表 Comma [0]" xfId="127"/>
    <cellStyle name="308-预算公开-政府性基金支出预算表 60% - Accent5" xfId="128"/>
    <cellStyle name="311-预算公开-基本支出预算表 40% - Accent4" xfId="129"/>
    <cellStyle name="40% - 强调文字颜色 5" xfId="130" builtinId="47"/>
    <cellStyle name="60% - 强调文字颜色 5" xfId="131" builtinId="48"/>
    <cellStyle name="305-预算公开-一般公共预算支出表 20% - Accent6" xfId="132"/>
    <cellStyle name="302-预算公开-收入预算总表 60% - Accent2" xfId="133"/>
    <cellStyle name="302-预算公开-收入预算总表 超链接" xfId="134"/>
    <cellStyle name="306-预算公开-一般公共预算基本支出预算表 __builtInStyle58" xfId="135"/>
    <cellStyle name="308-预算公开-政府性基金支出预算表 __builtInStyle66" xfId="136"/>
    <cellStyle name="308-预算公开-政府性基金支出预算表 __builtInStyle71" xfId="137"/>
    <cellStyle name="302-预算公开-收入预算总表 20% - Accent6" xfId="138"/>
    <cellStyle name="强调文字颜色 6" xfId="139" builtinId="49"/>
    <cellStyle name="306-预算公开-一般公共预算基本支出预算表 Heading 1" xfId="140"/>
    <cellStyle name="308-预算公开-政府性基金支出预算表 60% - Accent6" xfId="141"/>
    <cellStyle name="311-预算公开-基本支出预算表 40% - Accent5" xfId="142"/>
    <cellStyle name="40% - 强调文字颜色 6" xfId="143" builtinId="51"/>
    <cellStyle name="60% - 强调文字颜色 6" xfId="144" builtinId="52"/>
    <cellStyle name="308-预算公开-政府性基金支出预算表 Warning Text" xfId="145"/>
    <cellStyle name="302-预算公开-收入预算总表 40% - Accent1" xfId="146"/>
    <cellStyle name="303-预算公开-支出预算总表 60% - Accent4" xfId="147"/>
    <cellStyle name="308-预算公开-政府性基金支出预算表 Good" xfId="148"/>
    <cellStyle name="302-预算公开-收入预算总表 40% - Accent3" xfId="149"/>
    <cellStyle name="303-预算公开-支出预算总表 60% - Accent6" xfId="150"/>
    <cellStyle name="313-预算公开-政府采购预算表 Heading 1" xfId="151"/>
    <cellStyle name="302-预算公开-收入预算总表 40% - Accent4" xfId="152"/>
    <cellStyle name="302-预算公开-收入预算总表 60% - Accent3" xfId="153"/>
    <cellStyle name="302-预算公开-收入预算总表 60% - Accent4" xfId="154"/>
    <cellStyle name="302-预算公开-收入预算总表 Bad" xfId="155"/>
    <cellStyle name="312-预算公开-项目支出预算表 超链接" xfId="156"/>
    <cellStyle name="302-预算公开-收入预算总表 60% - Accent5" xfId="157"/>
    <cellStyle name="302-预算公开-收入预算总表 60% - Accent6" xfId="158"/>
    <cellStyle name="304-预算公开-财政拨款收支预算表 Input" xfId="159"/>
    <cellStyle name="302-预算公开-收入预算总表 Accent1" xfId="160"/>
    <cellStyle name="302-预算公开-收入预算总表 Accent2" xfId="161"/>
    <cellStyle name="302-预算公开-收入预算总表 Accent3" xfId="162"/>
    <cellStyle name="305-预算公开-一般公共预算支出表 Calculation" xfId="163"/>
    <cellStyle name="302-预算公开-收入预算总表 Accent4" xfId="164"/>
    <cellStyle name="313-预算公开-政府采购预算表 Explanatory Text" xfId="165"/>
    <cellStyle name="302-预算公开-收入预算总表 Accent5" xfId="166"/>
    <cellStyle name="302-预算公开-收入预算总表 Accent6" xfId="167"/>
    <cellStyle name="306-预算公开-一般公共预算基本支出预算表 20% - Accent1" xfId="168"/>
    <cellStyle name="302-预算公开-收入预算总表 Calculation" xfId="169"/>
    <cellStyle name="302-预算公开-收入预算总表 Check Cell" xfId="170"/>
    <cellStyle name="304-预算公开-财政拨款收支预算表 Note" xfId="171"/>
    <cellStyle name="305-预算公开-一般公共预算支出表 __builtInStyle75" xfId="172"/>
    <cellStyle name="302-预算公开-收入预算总表 Comma" xfId="173"/>
    <cellStyle name="305-预算公开-一般公共预算支出表 Note" xfId="174"/>
    <cellStyle name="302-预算公开-收入预算总表 Comma [0]" xfId="175"/>
    <cellStyle name="310-预算公开-国有资本经营预算支出表 Accent1" xfId="176"/>
    <cellStyle name="308-预算公开-政府性基金支出预算表 Normal" xfId="177"/>
    <cellStyle name="302-预算公开-收入预算总表 Currency" xfId="178"/>
    <cellStyle name="308-预算公开-政府性基金支出预算表 Accent3" xfId="179"/>
    <cellStyle name="302-预算公开-收入预算总表 Currency [0]" xfId="180"/>
    <cellStyle name="302-预算公开-收入预算总表 __builtInStyle50" xfId="181"/>
    <cellStyle name="302-预算公开-收入预算总表 Explanatory Text" xfId="182"/>
    <cellStyle name="302-预算公开-收入预算总表 Good" xfId="183"/>
    <cellStyle name="307-预算公开-一般公共预算“三公”经费支出预算表 Currency" xfId="184"/>
    <cellStyle name="302-预算公开-收入预算总表 Heading 1" xfId="185"/>
    <cellStyle name="302-预算公开-收入预算总表 Heading 2" xfId="186"/>
    <cellStyle name="302-预算公开-收入预算总表 Heading 3" xfId="187"/>
    <cellStyle name="306-预算公开-一般公共预算基本支出预算表 Note" xfId="188"/>
    <cellStyle name="302-预算公开-收入预算总表 Heading 4" xfId="189"/>
    <cellStyle name="313-预算公开-政府采购预算表 __builtInStyle52" xfId="190"/>
    <cellStyle name="305-预算公开-一般公共预算支出表 Comma" xfId="191"/>
    <cellStyle name="310-预算公开-国有资本经营预算支出表 Heading 4" xfId="192"/>
    <cellStyle name="302-预算公开-收入预算总表 Input" xfId="193"/>
    <cellStyle name="312-预算公开-项目支出预算表 __builtInStyle51" xfId="194"/>
    <cellStyle name="302-预算公开-收入预算总表 Linked Cell" xfId="195"/>
    <cellStyle name="303-预算公开-支出预算总表 Accent2" xfId="196"/>
    <cellStyle name="304-预算公开-财政拨款收支预算表 __builtInStyle58" xfId="197"/>
    <cellStyle name="304-预算公开-财政拨款收支预算表 __builtInStyle63" xfId="198"/>
    <cellStyle name="306-预算公开-一般公共预算基本支出预算表 40% - Accent4" xfId="199"/>
    <cellStyle name="302-预算公开-收入预算总表 Normal" xfId="200"/>
    <cellStyle name="307-预算公开-一般公共预算“三公”经费支出预算表 __builtInStyle55" xfId="201"/>
    <cellStyle name="307-预算公开-一般公共预算“三公”经费支出预算表 __builtInStyle60" xfId="202"/>
    <cellStyle name="302-预算公开-收入预算总表 Note" xfId="203"/>
    <cellStyle name="302-预算公开-收入预算总表 Percent" xfId="204"/>
    <cellStyle name="313-预算公开-政府采购预算表 60% - Accent5" xfId="205"/>
    <cellStyle name="303-预算公开-支出预算总表 Neutral" xfId="206"/>
    <cellStyle name="302-预算公开-收入预算总表 Title" xfId="207"/>
    <cellStyle name="302-预算公开-收入预算总表 Total" xfId="208"/>
    <cellStyle name="305-预算公开-一般公共预算支出表 __builtInStyle69" xfId="209"/>
    <cellStyle name="305-预算公开-一般公共预算支出表 __builtInStyle74" xfId="210"/>
    <cellStyle name="311-预算公开-基本支出预算表 Title" xfId="211"/>
    <cellStyle name="302-预算公开-收入预算总表 Warning Text" xfId="212"/>
    <cellStyle name="306-预算公开-一般公共预算基本支出预算表 60% - Accent4" xfId="213"/>
    <cellStyle name="302-预算公开-收入预算总表 __builtInStyle58" xfId="214"/>
    <cellStyle name="302-预算公开-收入预算总表 已访问的超链接" xfId="215"/>
    <cellStyle name="306-预算公开-一般公共预算基本支出预算表 20% - Accent4" xfId="216"/>
    <cellStyle name="305-预算公开-一般公共预算支出表 Explanatory Text" xfId="217"/>
    <cellStyle name="302-预算公开-收入预算总表 __builtInStyle49" xfId="218"/>
    <cellStyle name="302-预算公开-收入预算总表 __builtInStyle54" xfId="219"/>
    <cellStyle name="302-预算公开-收入预算总表 __builtInStyle51" xfId="220"/>
    <cellStyle name="302-预算公开-收入预算总表 __builtInStyle52" xfId="221"/>
    <cellStyle name="305-预算公开-一般公共预算支出表 Check Cell" xfId="222"/>
    <cellStyle name="302-预算公开-收入预算总表 __builtInStyle53" xfId="223"/>
    <cellStyle name="305-预算公开-一般公共预算支出表 Currency" xfId="224"/>
    <cellStyle name="306-预算公开-一般公共预算基本支出预算表 60% - Accent1" xfId="225"/>
    <cellStyle name="302-预算公开-收入预算总表 __builtInStyle55" xfId="226"/>
    <cellStyle name="302-预算公开-收入预算总表 __builtInStyle60" xfId="227"/>
    <cellStyle name="306-预算公开-一般公共预算基本支出预算表 60% - Accent2" xfId="228"/>
    <cellStyle name="302-预算公开-收入预算总表 __builtInStyle56" xfId="229"/>
    <cellStyle name="302-预算公开-收入预算总表 __builtInStyle61" xfId="230"/>
    <cellStyle name="306-预算公开-一般公共预算基本支出预算表 60% - Accent3" xfId="231"/>
    <cellStyle name="302-预算公开-收入预算总表 __builtInStyle57" xfId="232"/>
    <cellStyle name="302-预算公开-收入预算总表 __builtInStyle62" xfId="233"/>
    <cellStyle name="306-预算公开-一般公共预算基本支出预算表 60% - Accent5" xfId="234"/>
    <cellStyle name="308-预算公开-政府性基金支出预算表 Note" xfId="235"/>
    <cellStyle name="302-预算公开-收入预算总表 __builtInStyle59" xfId="236"/>
    <cellStyle name="307-预算公开-一般公共预算“三公”经费支出预算表 Explanatory Text" xfId="237"/>
    <cellStyle name="303-预算公开-支出预算总表 20% - Accent1" xfId="238"/>
    <cellStyle name="303-预算公开-支出预算总表 20% - Accent2" xfId="239"/>
    <cellStyle name="303-预算公开-支出预算总表 20% - Accent3" xfId="240"/>
    <cellStyle name="303-预算公开-支出预算总表 20% - Accent4" xfId="241"/>
    <cellStyle name="303-预算公开-支出预算总表 20% - Accent5" xfId="242"/>
    <cellStyle name="303-预算公开-支出预算总表 20% - Accent6" xfId="243"/>
    <cellStyle name="306-预算公开-一般公共预算基本支出预算表 __builtInStyle50" xfId="244"/>
    <cellStyle name="308-预算公开-政府性基金支出预算表 __builtInStyle53" xfId="245"/>
    <cellStyle name="313-预算公开-政府采购预算表 __builtInStyle69" xfId="246"/>
    <cellStyle name="311-预算公开-基本支出预算表 Accent5" xfId="247"/>
    <cellStyle name="303-预算公开-支出预算总表 40% - Accent1" xfId="248"/>
    <cellStyle name="303-预算公开-支出预算总表 Comma" xfId="249"/>
    <cellStyle name="306-预算公开-一般公共预算基本支出预算表 已访问的超链接" xfId="250"/>
    <cellStyle name="306-预算公开-一般公共预算基本支出预算表 __builtInStyle51" xfId="251"/>
    <cellStyle name="308-预算公开-政府性基金支出预算表 __builtInStyle49" xfId="252"/>
    <cellStyle name="308-预算公开-政府性基金支出预算表 __builtInStyle54" xfId="253"/>
    <cellStyle name="313-预算公开-政府采购预算表 Check Cell" xfId="254"/>
    <cellStyle name="311-预算公开-基本支出预算表 Accent6" xfId="255"/>
    <cellStyle name="303-预算公开-支出预算总表 40% - Accent2" xfId="256"/>
    <cellStyle name="303-预算公开-支出预算总表 Currency" xfId="257"/>
    <cellStyle name="306-预算公开-一般公共预算基本支出预算表 __builtInStyle52" xfId="258"/>
    <cellStyle name="308-预算公开-政府性基金支出预算表 __builtInStyle55" xfId="259"/>
    <cellStyle name="308-预算公开-政府性基金支出预算表 __builtInStyle60" xfId="260"/>
    <cellStyle name="313-预算公开-政府采购预算表 Accent1" xfId="261"/>
    <cellStyle name="303-预算公开-支出预算总表 40% - Accent3" xfId="262"/>
    <cellStyle name="303-预算公开-支出预算总表 Currency [0]" xfId="263"/>
    <cellStyle name="303-预算公开-支出预算总表 60% - Accent1" xfId="264"/>
    <cellStyle name="305-预算公开-一般公共预算支出表 Input" xfId="265"/>
    <cellStyle name="307-预算公开-一般公共预算“三公”经费支出预算表 Normal" xfId="266"/>
    <cellStyle name="303-预算公开-支出预算总表 60% - Accent2" xfId="267"/>
    <cellStyle name="304-预算公开-财政拨款收支预算表 Warning Text" xfId="268"/>
    <cellStyle name="312-预算公开-项目支出预算表 __builtInStyle50" xfId="269"/>
    <cellStyle name="303-预算公开-支出预算总表 Accent1" xfId="270"/>
    <cellStyle name="304-预算公开-财政拨款收支预算表 __builtInStyle57" xfId="271"/>
    <cellStyle name="304-预算公开-财政拨款收支预算表 __builtInStyle62" xfId="272"/>
    <cellStyle name="304-预算公开-财政拨款收支预算表 Check Cell" xfId="273"/>
    <cellStyle name="312-预算公开-项目支出预算表 __builtInStyle52" xfId="274"/>
    <cellStyle name="303-预算公开-支出预算总表 Accent3" xfId="275"/>
    <cellStyle name="304-预算公开-财政拨款收支预算表 __builtInStyle59" xfId="276"/>
    <cellStyle name="304-预算公开-财政拨款收支预算表 __builtInStyle64" xfId="277"/>
    <cellStyle name="312-预算公开-项目支出预算表 __builtInStyle53" xfId="278"/>
    <cellStyle name="303-预算公开-支出预算总表 Accent4" xfId="279"/>
    <cellStyle name="312-预算公开-项目支出预算表 __builtInStyle54" xfId="280"/>
    <cellStyle name="312-预算公开-项目支出预算表 __builtInStyle49" xfId="281"/>
    <cellStyle name="303-预算公开-支出预算总表 Accent5" xfId="282"/>
    <cellStyle name="312-预算公开-项目支出预算表 __builtInStyle60" xfId="283"/>
    <cellStyle name="312-预算公开-项目支出预算表 __builtInStyle55" xfId="284"/>
    <cellStyle name="303-预算公开-支出预算总表 Accent6" xfId="285"/>
    <cellStyle name="303-预算公开-支出预算总表 Bad" xfId="286"/>
    <cellStyle name="305-预算公开-一般公共预算支出表 __builtInStyle58" xfId="287"/>
    <cellStyle name="305-预算公开-一般公共预算支出表 __builtInStyle63" xfId="288"/>
    <cellStyle name="303-预算公开-支出预算总表 Calculation" xfId="289"/>
    <cellStyle name="303-预算公开-支出预算总表 Check Cell" xfId="290"/>
    <cellStyle name="304-预算公开-财政拨款收支预算表 超链接" xfId="291"/>
    <cellStyle name="304-预算公开-财政拨款收支预算表 __builtInStyle55" xfId="292"/>
    <cellStyle name="304-预算公开-财政拨款收支预算表 __builtInStyle60" xfId="293"/>
    <cellStyle name="303-预算公开-支出预算总表 Comma [0]" xfId="294"/>
    <cellStyle name="303-预算公开-支出预算总表 Good" xfId="295"/>
    <cellStyle name="310-预算公开-国有资本经营预算支出表 __builtInStyle51" xfId="296"/>
    <cellStyle name="303-预算公开-支出预算总表 Heading 1" xfId="297"/>
    <cellStyle name="310-预算公开-国有资本经营预算支出表 __builtInStyle52" xfId="298"/>
    <cellStyle name="303-预算公开-支出预算总表 Heading 2" xfId="299"/>
    <cellStyle name="310-预算公开-国有资本经营预算支出表 __builtInStyle53" xfId="300"/>
    <cellStyle name="303-预算公开-支出预算总表 Heading 3" xfId="301"/>
    <cellStyle name="310-预算公开-国有资本经营预算支出表 __builtInStyle54" xfId="302"/>
    <cellStyle name="310-预算公开-国有资本经营预算支出表 __builtInStyle49" xfId="303"/>
    <cellStyle name="303-预算公开-支出预算总表 Heading 4" xfId="304"/>
    <cellStyle name="303-预算公开-支出预算总表 Input" xfId="305"/>
    <cellStyle name="308-预算公开-政府性基金支出预算表 Accent6" xfId="306"/>
    <cellStyle name="310-预算公开-国有资本经营预算支出表 Accent4" xfId="307"/>
    <cellStyle name="303-预算公开-支出预算总表 Linked Cell" xfId="308"/>
    <cellStyle name="303-预算公开-支出预算总表 Normal" xfId="309"/>
    <cellStyle name="303-预算公开-支出预算总表 Note" xfId="310"/>
    <cellStyle name="310-预算公开-国有资本经营预算支出表 60% - Accent2" xfId="311"/>
    <cellStyle name="303-预算公开-支出预算总表 Output" xfId="312"/>
    <cellStyle name="313-预算公开-政府采购预算表 __builtInStyle70" xfId="313"/>
    <cellStyle name="313-预算公开-政府采购预算表 __builtInStyle65" xfId="314"/>
    <cellStyle name="311-预算公开-基本支出预算表 Accent1" xfId="315"/>
    <cellStyle name="306-预算公开-一般公共预算基本支出预算表 Accent5" xfId="316"/>
    <cellStyle name="303-预算公开-支出预算总表 Percent" xfId="317"/>
    <cellStyle name="303-预算公开-支出预算总表 Total" xfId="318"/>
    <cellStyle name="308-预算公开-政府性基金支出预算表 __builtInStyle52" xfId="319"/>
    <cellStyle name="308-预算公开-政府性基金支出预算表 __builtInStyle73" xfId="320"/>
    <cellStyle name="303-预算公开-支出预算总表 Warning Text" xfId="321"/>
    <cellStyle name="308-预算公开-政府性基金支出预算表 __builtInStyle68" xfId="322"/>
    <cellStyle name="313-预算公开-政府采购预算表 __builtInStyle64" xfId="323"/>
    <cellStyle name="313-预算公开-政府采购预算表 __builtInStyle59" xfId="324"/>
    <cellStyle name="303-预算公开-支出预算总表 超链接" xfId="325"/>
    <cellStyle name="306-预算公开-一般公共预算基本支出预算表 Accent4" xfId="326"/>
    <cellStyle name="305-预算公开-一般公共预算支出表 Accent6" xfId="327"/>
    <cellStyle name="312-预算公开-项目支出预算表 __builtInStyle58" xfId="328"/>
    <cellStyle name="303-预算公开-支出预算总表 已访问的超链接" xfId="329"/>
    <cellStyle name="307-预算公开-一般公共预算“三公”经费支出预算表 20% - Accent2" xfId="330"/>
    <cellStyle name="313-预算公开-政府采购预算表 Linked Cell" xfId="331"/>
    <cellStyle name="311-预算公开-基本支出预算表 __builtInStyle52" xfId="332"/>
    <cellStyle name="303-预算公开-支出预算总表 __builtInStyle49" xfId="333"/>
    <cellStyle name="303-预算公开-支出预算总表 __builtInStyle54" xfId="334"/>
    <cellStyle name="312-预算公开-项目支出预算表 Currency" xfId="335"/>
    <cellStyle name="303-预算公开-支出预算总表 __builtInStyle50" xfId="336"/>
    <cellStyle name="303-预算公开-支出预算总表 __builtInStyle51" xfId="337"/>
    <cellStyle name="311-预算公开-基本支出预算表 __builtInStyle50" xfId="338"/>
    <cellStyle name="303-预算公开-支出预算总表 __builtInStyle52" xfId="339"/>
    <cellStyle name="307-预算公开-一般公共预算“三公”经费支出预算表 20% - Accent1" xfId="340"/>
    <cellStyle name="311-预算公开-基本支出预算表 __builtInStyle51" xfId="341"/>
    <cellStyle name="303-预算公开-支出预算总表 __builtInStyle53" xfId="342"/>
    <cellStyle name="307-预算公开-一般公共预算“三公”经费支出预算表 20% - Accent3" xfId="343"/>
    <cellStyle name="311-预算公开-基本支出预算表 __builtInStyle53" xfId="344"/>
    <cellStyle name="303-预算公开-支出预算总表 __builtInStyle55" xfId="345"/>
    <cellStyle name="303-预算公开-支出预算总表 __builtInStyle60" xfId="346"/>
    <cellStyle name="307-预算公开-一般公共预算“三公”经费支出预算表 20% - Accent4" xfId="347"/>
    <cellStyle name="311-预算公开-基本支出预算表 __builtInStyle54" xfId="348"/>
    <cellStyle name="311-预算公开-基本支出预算表 __builtInStyle49" xfId="349"/>
    <cellStyle name="303-预算公开-支出预算总表 __builtInStyle56" xfId="350"/>
    <cellStyle name="303-预算公开-支出预算总表 __builtInStyle61" xfId="351"/>
    <cellStyle name="311-预算公开-基本支出预算表 Input" xfId="352"/>
    <cellStyle name="307-预算公开-一般公共预算“三公”经费支出预算表 20% - Accent5" xfId="353"/>
    <cellStyle name="311-预算公开-基本支出预算表 __builtInStyle60" xfId="354"/>
    <cellStyle name="311-预算公开-基本支出预算表 __builtInStyle55" xfId="355"/>
    <cellStyle name="303-预算公开-支出预算总表 __builtInStyle57" xfId="356"/>
    <cellStyle name="307-预算公开-一般公共预算“三公”经费支出预算表 20% - Accent6" xfId="357"/>
    <cellStyle name="311-预算公开-基本支出预算表 __builtInStyle56" xfId="358"/>
    <cellStyle name="303-预算公开-支出预算总表 __builtInStyle58" xfId="359"/>
    <cellStyle name="311-预算公开-基本支出预算表 __builtInStyle57" xfId="360"/>
    <cellStyle name="303-预算公开-支出预算总表 __builtInStyle59" xfId="361"/>
    <cellStyle name="304-预算公开-财政拨款收支预算表 20% - Accent1" xfId="362"/>
    <cellStyle name="304-预算公开-财政拨款收支预算表 20% - Accent2" xfId="363"/>
    <cellStyle name="304-预算公开-财政拨款收支预算表 20% - Accent3" xfId="364"/>
    <cellStyle name="304-预算公开-财政拨款收支预算表 20% - Accent4" xfId="365"/>
    <cellStyle name="304-预算公开-财政拨款收支预算表 20% - Accent5" xfId="366"/>
    <cellStyle name="304-预算公开-财政拨款收支预算表 20% - Accent6" xfId="367"/>
    <cellStyle name="304-预算公开-财政拨款收支预算表 40% - Accent1" xfId="368"/>
    <cellStyle name="304-预算公开-财政拨款收支预算表 40% - Accent2" xfId="369"/>
    <cellStyle name="304-预算公开-财政拨款收支预算表 40% - Accent3" xfId="370"/>
    <cellStyle name="304-预算公开-财政拨款收支预算表 40% - Accent4" xfId="371"/>
    <cellStyle name="304-预算公开-财政拨款收支预算表 40% - Accent5" xfId="372"/>
    <cellStyle name="304-预算公开-财政拨款收支预算表 40% - Accent6" xfId="373"/>
    <cellStyle name="304-预算公开-财政拨款收支预算表 60% - Accent1" xfId="374"/>
    <cellStyle name="304-预算公开-财政拨款收支预算表 60% - Accent2" xfId="375"/>
    <cellStyle name="304-预算公开-财政拨款收支预算表 60% - Accent3" xfId="376"/>
    <cellStyle name="304-预算公开-财政拨款收支预算表 60% - Accent4" xfId="377"/>
    <cellStyle name="304-预算公开-财政拨款收支预算表 60% - Accent5" xfId="378"/>
    <cellStyle name="304-预算公开-财政拨款收支预算表 60% - Accent6" xfId="379"/>
    <cellStyle name="304-预算公开-财政拨款收支预算表 Accent1" xfId="380"/>
    <cellStyle name="304-预算公开-财政拨款收支预算表 Accent2" xfId="381"/>
    <cellStyle name="304-预算公开-财政拨款收支预算表 Accent3" xfId="382"/>
    <cellStyle name="304-预算公开-财政拨款收支预算表 Accent4" xfId="383"/>
    <cellStyle name="304-预算公开-财政拨款收支预算表 Accent5" xfId="384"/>
    <cellStyle name="304-预算公开-财政拨款收支预算表 Accent6" xfId="385"/>
    <cellStyle name="304-预算公开-财政拨款收支预算表 Bad" xfId="386"/>
    <cellStyle name="307-预算公开-一般公共预算“三公”经费支出预算表 Accent3" xfId="387"/>
    <cellStyle name="304-预算公开-财政拨款收支预算表 Calculation" xfId="388"/>
    <cellStyle name="308-预算公开-政府性基金支出预算表 Currency [0]" xfId="389"/>
    <cellStyle name="304-预算公开-财政拨款收支预算表 Comma" xfId="390"/>
    <cellStyle name="307-预算公开-一般公共预算“三公”经费支出预算表 __builtInStyle50" xfId="391"/>
    <cellStyle name="304-预算公开-财政拨款收支预算表 Comma [0]" xfId="392"/>
    <cellStyle name="313-预算公开-政府采购预算表 Heading 4" xfId="393"/>
    <cellStyle name="304-预算公开-财政拨款收支预算表 Currency" xfId="394"/>
    <cellStyle name="312-预算公开-项目支出预算表 Heading 4" xfId="395"/>
    <cellStyle name="304-预算公开-财政拨款收支预算表 Currency [0]" xfId="396"/>
    <cellStyle name="304-预算公开-财政拨款收支预算表 Explanatory Text" xfId="397"/>
    <cellStyle name="308-预算公开-政府性基金支出预算表 20% - Accent1" xfId="398"/>
    <cellStyle name="304-预算公开-财政拨款收支预算表 Good" xfId="399"/>
    <cellStyle name="307-预算公开-一般公共预算“三公”经费支出预算表 Accent5" xfId="400"/>
    <cellStyle name="305-预算公开-一般公共预算支出表 60% - Accent1" xfId="401"/>
    <cellStyle name="304-预算公开-财政拨款收支预算表 Heading 2" xfId="402"/>
    <cellStyle name="310-预算公开-国有资本经营预算支出表 Neutral" xfId="403"/>
    <cellStyle name="305-预算公开-一般公共预算支出表 60% - Accent2" xfId="404"/>
    <cellStyle name="307-预算公开-一般公共预算“三公”经费支出预算表 Good" xfId="405"/>
    <cellStyle name="308-预算公开-政府性基金支出预算表 Comma [0]" xfId="406"/>
    <cellStyle name="304-预算公开-财政拨款收支预算表 Heading 3" xfId="407"/>
    <cellStyle name="305-预算公开-一般公共预算支出表 60% - Accent3" xfId="408"/>
    <cellStyle name="304-预算公开-财政拨款收支预算表 Heading 4" xfId="409"/>
    <cellStyle name="307-预算公开-一般公共预算“三公”经费支出预算表 Percent" xfId="410"/>
    <cellStyle name="304-预算公开-财政拨款收支预算表 Linked Cell" xfId="411"/>
    <cellStyle name="305-预算公开-一般公共预算支出表 __builtInStyle55" xfId="412"/>
    <cellStyle name="305-预算公开-一般公共预算支出表 __builtInStyle60" xfId="413"/>
    <cellStyle name="304-预算公开-财政拨款收支预算表 Neutral" xfId="414"/>
    <cellStyle name="304-预算公开-财政拨款收支预算表 Normal" xfId="415"/>
    <cellStyle name="304-预算公开-财政拨款收支预算表 Output" xfId="416"/>
    <cellStyle name="304-预算公开-财政拨款收支预算表 Percent" xfId="417"/>
    <cellStyle name="304-预算公开-财政拨款收支预算表 Title" xfId="418"/>
    <cellStyle name="304-预算公开-财政拨款收支预算表 Total" xfId="419"/>
    <cellStyle name="304-预算公开-财政拨款收支预算表 __builtInStyle49" xfId="420"/>
    <cellStyle name="304-预算公开-财政拨款收支预算表 __builtInStyle54" xfId="421"/>
    <cellStyle name="306-预算公开-一般公共预算基本支出预算表 Check Cell" xfId="422"/>
    <cellStyle name="313-预算公开-政府采购预算表 Output" xfId="423"/>
    <cellStyle name="310-预算公开-国有资本经营预算支出表 40% - Accent4" xfId="424"/>
    <cellStyle name="304-预算公开-财政拨款收支预算表 __builtInStyle51" xfId="425"/>
    <cellStyle name="310-预算公开-国有资本经营预算支出表 40% - Accent5" xfId="426"/>
    <cellStyle name="304-预算公开-财政拨款收支预算表 __builtInStyle52" xfId="427"/>
    <cellStyle name="310-预算公开-国有资本经营预算支出表 40% - Accent6" xfId="428"/>
    <cellStyle name="304-预算公开-财政拨款收支预算表 __builtInStyle53" xfId="429"/>
    <cellStyle name="313-预算公开-政府采购预算表 Title" xfId="430"/>
    <cellStyle name="304-预算公开-财政拨款收支预算表 __builtInStyle56" xfId="431"/>
    <cellStyle name="304-预算公开-财政拨款收支预算表 __builtInStyle61" xfId="432"/>
    <cellStyle name="312-预算公开-项目支出预算表 40% - Accent3" xfId="433"/>
    <cellStyle name="310-预算公开-国有资本经营预算支出表 __builtInStyle71" xfId="434"/>
    <cellStyle name="310-预算公开-国有资本经营预算支出表 __builtInStyle66" xfId="435"/>
    <cellStyle name="306-预算公开-一般公共预算基本支出预算表 Percent" xfId="436"/>
    <cellStyle name="305-预算公开-一般公共预算支出表 20% - Accent1" xfId="437"/>
    <cellStyle name="312-预算公开-项目支出预算表 Accent3" xfId="438"/>
    <cellStyle name="312-预算公开-项目支出预算表 60% - Accent3" xfId="439"/>
    <cellStyle name="308-预算公开-政府性基金支出预算表 Check Cell" xfId="440"/>
    <cellStyle name="305-预算公开-一般公共预算支出表 40% - Accent1" xfId="441"/>
    <cellStyle name="305-预算公开-一般公共预算支出表 40% - Accent2" xfId="442"/>
    <cellStyle name="305-预算公开-一般公共预算支出表 40% - Accent3" xfId="443"/>
    <cellStyle name="305-预算公开-一般公共预算支出表 40% - Accent4" xfId="444"/>
    <cellStyle name="305-预算公开-一般公共预算支出表 40% - Accent5" xfId="445"/>
    <cellStyle name="305-预算公开-一般公共预算支出表 40% - Accent6" xfId="446"/>
    <cellStyle name="305-预算公开-一般公共预算支出表 60% - Accent4" xfId="447"/>
    <cellStyle name="305-预算公开-一般公共预算支出表 60% - Accent5" xfId="448"/>
    <cellStyle name="305-预算公开-一般公共预算支出表 60% - Accent6" xfId="449"/>
    <cellStyle name="305-预算公开-一般公共预算支出表 Accent1" xfId="450"/>
    <cellStyle name="305-预算公开-一般公共预算支出表 Accent2" xfId="451"/>
    <cellStyle name="313-预算公开-政府采购预算表 __builtInStyle61" xfId="452"/>
    <cellStyle name="313-预算公开-政府采购预算表 __builtInStyle56" xfId="453"/>
    <cellStyle name="306-预算公开-一般公共预算基本支出预算表 Accent1" xfId="454"/>
    <cellStyle name="305-预算公开-一般公共预算支出表 Accent3" xfId="455"/>
    <cellStyle name="313-预算公开-政府采购预算表 __builtInStyle62" xfId="456"/>
    <cellStyle name="313-预算公开-政府采购预算表 __builtInStyle57" xfId="457"/>
    <cellStyle name="306-预算公开-一般公共预算基本支出预算表 Accent2" xfId="458"/>
    <cellStyle name="305-预算公开-一般公共预算支出表 Accent4" xfId="459"/>
    <cellStyle name="305-预算公开-一般公共预算支出表 Accent5" xfId="460"/>
    <cellStyle name="308-预算公开-政府性基金支出预算表 超链接" xfId="461"/>
    <cellStyle name="313-预算公开-政府采购预算表 __builtInStyle63" xfId="462"/>
    <cellStyle name="313-预算公开-政府采购预算表 __builtInStyle58" xfId="463"/>
    <cellStyle name="306-预算公开-一般公共预算基本支出预算表 Accent3" xfId="464"/>
    <cellStyle name="305-预算公开-一般公共预算支出表 Bad" xfId="465"/>
    <cellStyle name="305-预算公开-一般公共预算支出表 Comma [0]" xfId="466"/>
    <cellStyle name="308-预算公开-政府性基金支出预算表 Total" xfId="467"/>
    <cellStyle name="305-预算公开-一般公共预算支出表 Currency [0]" xfId="468"/>
    <cellStyle name="305-预算公开-一般公共预算支出表 Good" xfId="469"/>
    <cellStyle name="305-预算公开-一般公共预算支出表 Heading 1" xfId="470"/>
    <cellStyle name="305-预算公开-一般公共预算支出表 Heading 2" xfId="471"/>
    <cellStyle name="305-预算公开-一般公共预算支出表 Heading 3" xfId="472"/>
    <cellStyle name="305-预算公开-一般公共预算支出表 Heading 4" xfId="473"/>
    <cellStyle name="305-预算公开-一般公共预算支出表 Linked Cell" xfId="474"/>
    <cellStyle name="305-预算公开-一般公共预算支出表 Neutral" xfId="475"/>
    <cellStyle name="305-预算公开-一般公共预算支出表 Normal" xfId="476"/>
    <cellStyle name="305-预算公开-一般公共预算支出表 Output" xfId="477"/>
    <cellStyle name="312-预算公开-项目支出预算表 Comma" xfId="478"/>
    <cellStyle name="305-预算公开-一般公共预算支出表 Percent" xfId="479"/>
    <cellStyle name="305-预算公开-一般公共预算支出表 Title" xfId="480"/>
    <cellStyle name="310-预算公开-国有资本经营预算支出表 Heading 3" xfId="481"/>
    <cellStyle name="305-预算公开-一般公共预算支出表 Total" xfId="482"/>
    <cellStyle name="305-预算公开-一般公共预算支出表 Warning Text" xfId="483"/>
    <cellStyle name="308-预算公开-政府性基金支出预算表 __builtInStyle78" xfId="484"/>
    <cellStyle name="305-预算公开-一般公共预算支出表 超链接" xfId="485"/>
    <cellStyle name="305-预算公开-一般公共预算支出表 已访问的超链接" xfId="486"/>
    <cellStyle name="308-预算公开-政府性基金支出预算表 __builtInStyle51" xfId="487"/>
    <cellStyle name="305-预算公开-一般公共预算支出表 __builtInStyle49" xfId="488"/>
    <cellStyle name="305-预算公开-一般公共预算支出表 __builtInStyle54" xfId="489"/>
    <cellStyle name="305-预算公开-一般公共预算支出表 __builtInStyle50" xfId="490"/>
    <cellStyle name="305-预算公开-一般公共预算支出表 __builtInStyle51" xfId="491"/>
    <cellStyle name="305-预算公开-一般公共预算支出表 __builtInStyle52" xfId="492"/>
    <cellStyle name="305-预算公开-一般公共预算支出表 __builtInStyle56" xfId="493"/>
    <cellStyle name="305-预算公开-一般公共预算支出表 __builtInStyle61" xfId="494"/>
    <cellStyle name="308-预算公开-政府性基金支出预算表 Bad" xfId="495"/>
    <cellStyle name="305-预算公开-一般公共预算支出表 __builtInStyle57" xfId="496"/>
    <cellStyle name="305-预算公开-一般公共预算支出表 __builtInStyle62" xfId="497"/>
    <cellStyle name="305-预算公开-一般公共预算支出表 __builtInStyle59" xfId="498"/>
    <cellStyle name="305-预算公开-一般公共预算支出表 __builtInStyle64" xfId="499"/>
    <cellStyle name="308-预算公开-政府性基金支出预算表 Output" xfId="500"/>
    <cellStyle name="305-预算公开-一般公共预算支出表 __builtInStyle65" xfId="501"/>
    <cellStyle name="305-预算公开-一般公共预算支出表 __builtInStyle70" xfId="502"/>
    <cellStyle name="305-预算公开-一般公共预算支出表 __builtInStyle67" xfId="503"/>
    <cellStyle name="305-预算公开-一般公共预算支出表 __builtInStyle72" xfId="504"/>
    <cellStyle name="305-预算公开-一般公共预算支出表 __builtInStyle68" xfId="505"/>
    <cellStyle name="305-预算公开-一般公共预算支出表 __builtInStyle73" xfId="506"/>
    <cellStyle name="306-预算公开-一般公共预算基本支出预算表 20% - Accent2" xfId="507"/>
    <cellStyle name="306-预算公开-一般公共预算基本支出预算表 20% - Accent5" xfId="508"/>
    <cellStyle name="311-预算公开-基本支出预算表 Total" xfId="509"/>
    <cellStyle name="306-预算公开-一般公共预算基本支出预算表 20% - Accent6" xfId="510"/>
    <cellStyle name="306-预算公开-一般公共预算基本支出预算表 40% - Accent1" xfId="511"/>
    <cellStyle name="306-预算公开-一般公共预算基本支出预算表 40% - Accent2" xfId="512"/>
    <cellStyle name="306-预算公开-一般公共预算基本支出预算表 Title" xfId="513"/>
    <cellStyle name="306-预算公开-一般公共预算基本支出预算表 40% - Accent3" xfId="514"/>
    <cellStyle name="306-预算公开-一般公共预算基本支出预算表 40% - Accent5" xfId="515"/>
    <cellStyle name="306-预算公开-一般公共预算基本支出预算表 40% - Accent6" xfId="516"/>
    <cellStyle name="308-预算公开-政府性基金支出预算表 Percent" xfId="517"/>
    <cellStyle name="306-预算公开-一般公共预算基本支出预算表 60% - Accent6" xfId="518"/>
    <cellStyle name="308-预算公开-政府性基金支出预算表 __builtInStyle50" xfId="519"/>
    <cellStyle name="313-预算公开-政府采购预算表 __builtInStyle71" xfId="520"/>
    <cellStyle name="313-预算公开-政府采购预算表 __builtInStyle66" xfId="521"/>
    <cellStyle name="311-预算公开-基本支出预算表 Accent2" xfId="522"/>
    <cellStyle name="306-预算公开-一般公共预算基本支出预算表 Accent6" xfId="523"/>
    <cellStyle name="307-预算公开-一般公共预算“三公”经费支出预算表 __builtInStyle57" xfId="524"/>
    <cellStyle name="307-预算公开-一般公共预算“三公”经费支出预算表 __builtInStyle62" xfId="525"/>
    <cellStyle name="306-预算公开-一般公共预算基本支出预算表 Bad" xfId="526"/>
    <cellStyle name="306-预算公开-一般公共预算基本支出预算表 Calculation" xfId="527"/>
    <cellStyle name="312-预算公开-项目支出预算表 20% - Accent3" xfId="528"/>
    <cellStyle name="306-预算公开-一般公共预算基本支出预算表 Currency" xfId="529"/>
    <cellStyle name="306-预算公开-一般公共预算基本支出预算表 Currency [0]" xfId="530"/>
    <cellStyle name="306-预算公开-一般公共预算基本支出预算表 Explanatory Text" xfId="531"/>
    <cellStyle name="306-预算公开-一般公共预算基本支出预算表 Good" xfId="532"/>
    <cellStyle name="306-预算公开-一般公共预算基本支出预算表 Heading 2" xfId="533"/>
    <cellStyle name="306-预算公开-一般公共预算基本支出预算表 Heading 3" xfId="534"/>
    <cellStyle name="306-预算公开-一般公共预算基本支出预算表 Heading 4" xfId="535"/>
    <cellStyle name="306-预算公开-一般公共预算基本支出预算表 Input" xfId="536"/>
    <cellStyle name="311-预算公开-基本支出预算表 Warning Text" xfId="537"/>
    <cellStyle name="306-预算公开-一般公共预算基本支出预算表 Linked Cell" xfId="538"/>
    <cellStyle name="306-预算公开-一般公共预算基本支出预算表 Neutral" xfId="539"/>
    <cellStyle name="312-预算公开-项目支出预算表 Bad" xfId="540"/>
    <cellStyle name="306-预算公开-一般公共预算基本支出预算表 Normal" xfId="541"/>
    <cellStyle name="310-预算公开-国有资本经营预算支出表 40% - Accent2" xfId="542"/>
    <cellStyle name="306-预算公开-一般公共预算基本支出预算表 Output" xfId="543"/>
    <cellStyle name="306-预算公开-一般公共预算基本支出预算表 Warning Text" xfId="544"/>
    <cellStyle name="307-预算公开-一般公共预算“三公”经费支出预算表 Title" xfId="545"/>
    <cellStyle name="306-预算公开-一般公共预算基本支出预算表 超链接" xfId="546"/>
    <cellStyle name="308-预算公开-政府性基金支出预算表 __builtInStyle72" xfId="547"/>
    <cellStyle name="306-预算公开-一般公共预算基本支出预算表 __builtInStyle59" xfId="548"/>
    <cellStyle name="308-预算公开-政府性基金支出预算表 __builtInStyle67" xfId="549"/>
    <cellStyle name="307-预算公开-一般公共预算“三公”经费支出预算表 40% - Accent1" xfId="550"/>
    <cellStyle name="307-预算公开-一般公共预算“三公”经费支出预算表 40% - Accent3" xfId="551"/>
    <cellStyle name="307-预算公开-一般公共预算“三公”经费支出预算表 40% - Accent4" xfId="552"/>
    <cellStyle name="307-预算公开-一般公共预算“三公”经费支出预算表 40% - Accent5" xfId="553"/>
    <cellStyle name="307-预算公开-一般公共预算“三公”经费支出预算表 40% - Accent6" xfId="554"/>
    <cellStyle name="310-预算公开-国有资本经营预算支出表 __builtInStyle78" xfId="555"/>
    <cellStyle name="307-预算公开-一般公共预算“三公”经费支出预算表 60% - Accent1" xfId="556"/>
    <cellStyle name="307-预算公开-一般公共预算“三公”经费支出预算表 60% - Accent2" xfId="557"/>
    <cellStyle name="313-预算公开-政府采购预算表 超链接" xfId="558"/>
    <cellStyle name="307-预算公开-一般公共预算“三公”经费支出预算表 60% - Accent3" xfId="559"/>
    <cellStyle name="313-预算公开-政府采购预算表 Percent" xfId="560"/>
    <cellStyle name="307-预算公开-一般公共预算“三公”经费支出预算表 60% - Accent4" xfId="561"/>
    <cellStyle name="307-预算公开-一般公共预算“三公”经费支出预算表 60% - Accent5" xfId="562"/>
    <cellStyle name="307-预算公开-一般公共预算“三公”经费支出预算表 60% - Accent6" xfId="563"/>
    <cellStyle name="307-预算公开-一般公共预算“三公”经费支出预算表 Accent2" xfId="564"/>
    <cellStyle name="307-预算公开-一般公共预算“三公”经费支出预算表 Check Cell" xfId="565"/>
    <cellStyle name="307-预算公开-一般公共预算“三公”经费支出预算表 Accent4" xfId="566"/>
    <cellStyle name="308-预算公开-政府性基金支出预算表 20% - Accent2" xfId="567"/>
    <cellStyle name="307-预算公开-一般公共预算“三公”经费支出预算表 Accent6" xfId="568"/>
    <cellStyle name="307-预算公开-一般公共预算“三公”经费支出预算表 Bad" xfId="569"/>
    <cellStyle name="307-预算公开-一般公共预算“三公”经费支出预算表 Calculation" xfId="570"/>
    <cellStyle name="307-预算公开-一般公共预算“三公”经费支出预算表 Comma" xfId="571"/>
    <cellStyle name="308-预算公开-政府性基金支出预算表 __builtInStyle76" xfId="572"/>
    <cellStyle name="307-预算公开-一般公共预算“三公”经费支出预算表 Currency [0]" xfId="573"/>
    <cellStyle name="307-预算公开-一般公共预算“三公”经费支出预算表 Heading 1" xfId="574"/>
    <cellStyle name="307-预算公开-一般公共预算“三公”经费支出预算表 Heading 2" xfId="575"/>
    <cellStyle name="310-预算公开-国有资本经营预算支出表 Heading 1" xfId="576"/>
    <cellStyle name="307-预算公开-一般公共预算“三公”经费支出预算表 Heading 3" xfId="577"/>
    <cellStyle name="310-预算公开-国有资本经营预算支出表 Heading 2" xfId="578"/>
    <cellStyle name="307-预算公开-一般公共预算“三公”经费支出预算表 Heading 4" xfId="579"/>
    <cellStyle name="307-预算公开-一般公共预算“三公”经费支出预算表 Input" xfId="580"/>
    <cellStyle name="307-预算公开-一般公共预算“三公”经费支出预算表 Linked Cell" xfId="581"/>
    <cellStyle name="307-预算公开-一般公共预算“三公”经费支出预算表 Neutral" xfId="582"/>
    <cellStyle name="307-预算公开-一般公共预算“三公”经费支出预算表 Note" xfId="583"/>
    <cellStyle name="307-预算公开-一般公共预算“三公”经费支出预算表 Output" xfId="584"/>
    <cellStyle name="307-预算公开-一般公共预算“三公”经费支出预算表 Total" xfId="585"/>
    <cellStyle name="308-预算公开-政府性基金支出预算表 20% - Accent5" xfId="586"/>
    <cellStyle name="307-预算公开-一般公共预算“三公”经费支出预算表 已访问的超链接" xfId="587"/>
    <cellStyle name="307-预算公开-一般公共预算“三公”经费支出预算表 __builtInStyle49" xfId="588"/>
    <cellStyle name="307-预算公开-一般公共预算“三公”经费支出预算表 __builtInStyle54" xfId="589"/>
    <cellStyle name="307-预算公开-一般公共预算“三公”经费支出预算表 __builtInStyle51" xfId="590"/>
    <cellStyle name="307-预算公开-一般公共预算“三公”经费支出预算表 __builtInStyle52" xfId="591"/>
    <cellStyle name="307-预算公开-一般公共预算“三公”经费支出预算表 __builtInStyle53" xfId="592"/>
    <cellStyle name="307-预算公开-一般公共预算“三公”经费支出预算表 __builtInStyle56" xfId="593"/>
    <cellStyle name="307-预算公开-一般公共预算“三公”经费支出预算表 __builtInStyle61" xfId="594"/>
    <cellStyle name="307-预算公开-一般公共预算“三公”经费支出预算表 __builtInStyle58" xfId="595"/>
    <cellStyle name="307-预算公开-一般公共预算“三公”经费支出预算表 __builtInStyle63" xfId="596"/>
    <cellStyle name="307-预算公开-一般公共预算“三公”经费支出预算表 __builtInStyle59" xfId="597"/>
    <cellStyle name="308-预算公开-政府性基金支出预算表 20% - Accent3" xfId="598"/>
    <cellStyle name="308-预算公开-政府性基金支出预算表 20% - Accent4" xfId="599"/>
    <cellStyle name="311-预算公开-基本支出预算表 Comma [0]" xfId="600"/>
    <cellStyle name="308-预算公开-政府性基金支出预算表 20% - Accent6" xfId="601"/>
    <cellStyle name="310-预算公开-国有资本经营预算支出表 Currency [0]" xfId="602"/>
    <cellStyle name="308-预算公开-政府性基金支出预算表 40% - Accent1" xfId="603"/>
    <cellStyle name="308-预算公开-政府性基金支出预算表 40% - Accent2" xfId="604"/>
    <cellStyle name="308-预算公开-政府性基金支出预算表 40% - Accent3" xfId="605"/>
    <cellStyle name="308-预算公开-政府性基金支出预算表 40% - Accent4" xfId="606"/>
    <cellStyle name="308-预算公开-政府性基金支出预算表 40% - Accent5" xfId="607"/>
    <cellStyle name="313-预算公开-政府采购预算表 Good" xfId="608"/>
    <cellStyle name="308-预算公开-政府性基金支出预算表 40% - Accent6" xfId="609"/>
    <cellStyle name="308-预算公开-政府性基金支出预算表 Accent1" xfId="610"/>
    <cellStyle name="308-预算公开-政府性基金支出预算表 Accent2" xfId="611"/>
    <cellStyle name="308-预算公开-政府性基金支出预算表 Accent4" xfId="612"/>
    <cellStyle name="308-预算公开-政府性基金支出预算表 Accent5" xfId="613"/>
    <cellStyle name="308-预算公开-政府性基金支出预算表 Calculation" xfId="614"/>
    <cellStyle name="308-预算公开-政府性基金支出预算表 Comma" xfId="615"/>
    <cellStyle name="308-预算公开-政府性基金支出预算表 Currency" xfId="616"/>
    <cellStyle name="308-预算公开-政府性基金支出预算表 Explanatory Text" xfId="617"/>
    <cellStyle name="310-预算公开-国有资本经营预算支出表 60% - Accent5" xfId="618"/>
    <cellStyle name="308-预算公开-政府性基金支出预算表 Heading 1" xfId="619"/>
    <cellStyle name="310-预算公开-国有资本经营预算支出表 60% - Accent6" xfId="620"/>
    <cellStyle name="308-预算公开-政府性基金支出预算表 Heading 2" xfId="621"/>
    <cellStyle name="308-预算公开-政府性基金支出预算表 Heading 3" xfId="622"/>
    <cellStyle name="308-预算公开-政府性基金支出预算表 Heading 4" xfId="623"/>
    <cellStyle name="308-预算公开-政府性基金支出预算表 Input" xfId="624"/>
    <cellStyle name="308-预算公开-政府性基金支出预算表 Title" xfId="625"/>
    <cellStyle name="308-预算公开-政府性基金支出预算表 已访问的超链接" xfId="626"/>
    <cellStyle name="308-预算公开-政府性基金支出预算表 __builtInStyle74" xfId="627"/>
    <cellStyle name="308-预算公开-政府性基金支出预算表 __builtInStyle69" xfId="628"/>
    <cellStyle name="308-预算公开-政府性基金支出预算表 __builtInStyle75" xfId="629"/>
    <cellStyle name="311-预算公开-基本支出预算表 Good" xfId="630"/>
    <cellStyle name="308-预算公开-政府性基金支出预算表 __builtInStyle77" xfId="631"/>
    <cellStyle name="310-预算公开-国有资本经营预算支出表 20% - Accent1" xfId="632"/>
    <cellStyle name="310-预算公开-国有资本经营预算支出表 20% - Accent2" xfId="633"/>
    <cellStyle name="310-预算公开-国有资本经营预算支出表 20% - Accent3" xfId="634"/>
    <cellStyle name="310-预算公开-国有资本经营预算支出表 20% - Accent4" xfId="635"/>
    <cellStyle name="310-预算公开-国有资本经营预算支出表 20% - Accent5" xfId="636"/>
    <cellStyle name="310-预算公开-国有资本经营预算支出表 20% - Accent6" xfId="637"/>
    <cellStyle name="310-预算公开-国有资本经营预算支出表 40% - Accent1" xfId="638"/>
    <cellStyle name="310-预算公开-国有资本经营预算支出表 60% - Accent1" xfId="639"/>
    <cellStyle name="310-预算公开-国有资本经营预算支出表 60% - Accent4" xfId="640"/>
    <cellStyle name="310-预算公开-国有资本经营预算支出表 Accent2" xfId="641"/>
    <cellStyle name="310-预算公开-国有资本经营预算支出表 Accent3" xfId="642"/>
    <cellStyle name="310-预算公开-国有资本经营预算支出表 Accent5" xfId="643"/>
    <cellStyle name="311-预算公开-基本支出预算表 Bad" xfId="644"/>
    <cellStyle name="310-预算公开-国有资本经营预算支出表 Accent6" xfId="645"/>
    <cellStyle name="310-预算公开-国有资本经营预算支出表 Bad" xfId="646"/>
    <cellStyle name="311-预算公开-基本支出预算表 60% - Accent4" xfId="647"/>
    <cellStyle name="310-预算公开-国有资本经营预算支出表 Calculation" xfId="648"/>
    <cellStyle name="310-预算公开-国有资本经营预算支出表 Check Cell" xfId="649"/>
    <cellStyle name="310-预算公开-国有资本经营预算支出表 Comma" xfId="650"/>
    <cellStyle name="310-预算公开-国有资本经营预算支出表 Comma [0]" xfId="651"/>
    <cellStyle name="310-预算公开-国有资本经营预算支出表 Currency" xfId="652"/>
    <cellStyle name="310-预算公开-国有资本经营预算支出表 Explanatory Text" xfId="653"/>
    <cellStyle name="311-预算公开-基本支出预算表 60% - Accent6" xfId="654"/>
    <cellStyle name="310-预算公开-国有资本经营预算支出表 Good" xfId="655"/>
    <cellStyle name="310-预算公开-国有资本经营预算支出表 Input" xfId="656"/>
    <cellStyle name="310-预算公开-国有资本经营预算支出表 Linked Cell" xfId="657"/>
    <cellStyle name="310-预算公开-国有资本经营预算支出表 Normal" xfId="658"/>
    <cellStyle name="310-预算公开-国有资本经营预算支出表 Note" xfId="659"/>
    <cellStyle name="310-预算公开-国有资本经营预算支出表 Output" xfId="660"/>
    <cellStyle name="310-预算公开-国有资本经营预算支出表 Percent" xfId="661"/>
    <cellStyle name="312-预算公开-项目支出预算表 已访问的超链接" xfId="662"/>
    <cellStyle name="310-预算公开-国有资本经营预算支出表 Title" xfId="663"/>
    <cellStyle name="310-预算公开-国有资本经营预算支出表 Warning Text" xfId="664"/>
    <cellStyle name="310-预算公开-国有资本经营预算支出表 超链接" xfId="665"/>
    <cellStyle name="310-预算公开-国有资本经营预算支出表 已访问的超链接" xfId="666"/>
    <cellStyle name="310-预算公开-国有资本经营预算支出表 __builtInStyle50" xfId="667"/>
    <cellStyle name="310-预算公开-国有资本经营预算支出表 __builtInStyle60" xfId="668"/>
    <cellStyle name="310-预算公开-国有资本经营预算支出表 __builtInStyle55" xfId="669"/>
    <cellStyle name="310-预算公开-国有资本经营预算支出表 __builtInStyle61" xfId="670"/>
    <cellStyle name="310-预算公开-国有资本经营预算支出表 __builtInStyle56" xfId="671"/>
    <cellStyle name="310-预算公开-国有资本经营预算支出表 __builtInStyle62" xfId="672"/>
    <cellStyle name="310-预算公开-国有资本经营预算支出表 __builtInStyle57" xfId="673"/>
    <cellStyle name="312-预算公开-项目支出预算表 Total" xfId="674"/>
    <cellStyle name="310-预算公开-国有资本经营预算支出表 __builtInStyle63" xfId="675"/>
    <cellStyle name="310-预算公开-国有资本经营预算支出表 __builtInStyle58" xfId="676"/>
    <cellStyle name="312-预算公开-项目支出预算表 40% - Accent1" xfId="677"/>
    <cellStyle name="310-预算公开-国有资本经营预算支出表 __builtInStyle64" xfId="678"/>
    <cellStyle name="310-预算公开-国有资本经营预算支出表 __builtInStyle59" xfId="679"/>
    <cellStyle name="312-预算公开-项目支出预算表 40% - Accent2" xfId="680"/>
    <cellStyle name="310-预算公开-国有资本经营预算支出表 __builtInStyle70" xfId="681"/>
    <cellStyle name="310-预算公开-国有资本经营预算支出表 __builtInStyle65" xfId="682"/>
    <cellStyle name="312-预算公开-项目支出预算表 40% - Accent4" xfId="683"/>
    <cellStyle name="310-预算公开-国有资本经营预算支出表 __builtInStyle72" xfId="684"/>
    <cellStyle name="310-预算公开-国有资本经营预算支出表 __builtInStyle67" xfId="685"/>
    <cellStyle name="312-预算公开-项目支出预算表 40% - Accent5" xfId="686"/>
    <cellStyle name="310-预算公开-国有资本经营预算支出表 __builtInStyle73" xfId="687"/>
    <cellStyle name="310-预算公开-国有资本经营预算支出表 __builtInStyle68" xfId="688"/>
    <cellStyle name="312-预算公开-项目支出预算表 40% - Accent6" xfId="689"/>
    <cellStyle name="310-预算公开-国有资本经营预算支出表 __builtInStyle74" xfId="690"/>
    <cellStyle name="310-预算公开-国有资本经营预算支出表 __builtInStyle69" xfId="691"/>
    <cellStyle name="311-预算公开-基本支出预算表 Percent" xfId="692"/>
    <cellStyle name="310-预算公开-国有资本经营预算支出表 __builtInStyle75" xfId="693"/>
    <cellStyle name="310-预算公开-国有资本经营预算支出表 __builtInStyle76" xfId="694"/>
    <cellStyle name="310-预算公开-国有资本经营预算支出表 __builtInStyle77" xfId="695"/>
    <cellStyle name="311-预算公开-基本支出预算表 20% - Accent1" xfId="696"/>
    <cellStyle name="311-预算公开-基本支出预算表 20% - Accent2" xfId="697"/>
    <cellStyle name="311-预算公开-基本支出预算表 20% - Accent3" xfId="698"/>
    <cellStyle name="311-预算公开-基本支出预算表 20% - Accent4" xfId="699"/>
    <cellStyle name="311-预算公开-基本支出预算表 20% - Accent5" xfId="700"/>
    <cellStyle name="311-预算公开-基本支出预算表 20% - Accent6" xfId="701"/>
    <cellStyle name="311-预算公开-基本支出预算表 40% - Accent6" xfId="702"/>
    <cellStyle name="312-预算公开-项目支出预算表 Percent" xfId="703"/>
    <cellStyle name="311-预算公开-基本支出预算表 60% - Accent1" xfId="704"/>
    <cellStyle name="311-预算公开-基本支出预算表 60% - Accent2" xfId="705"/>
    <cellStyle name="311-预算公开-基本支出预算表 Output" xfId="706"/>
    <cellStyle name="311-预算公开-基本支出预算表 60% - Accent3" xfId="707"/>
    <cellStyle name="311-预算公开-基本支出预算表 60% - Accent5" xfId="708"/>
    <cellStyle name="313-预算公开-政府采购预算表 __builtInStyle72" xfId="709"/>
    <cellStyle name="313-预算公开-政府采购预算表 __builtInStyle67" xfId="710"/>
    <cellStyle name="311-预算公开-基本支出预算表 Accent3" xfId="711"/>
    <cellStyle name="313-预算公开-政府采购预算表 __builtInStyle73" xfId="712"/>
    <cellStyle name="313-预算公开-政府采购预算表 __builtInStyle68" xfId="713"/>
    <cellStyle name="311-预算公开-基本支出预算表 Accent4" xfId="714"/>
    <cellStyle name="311-预算公开-基本支出预算表 Calculation" xfId="715"/>
    <cellStyle name="311-预算公开-基本支出预算表 Check Cell" xfId="716"/>
    <cellStyle name="311-预算公开-基本支出预算表 Comma" xfId="717"/>
    <cellStyle name="311-预算公开-基本支出预算表 Currency" xfId="718"/>
    <cellStyle name="311-预算公开-基本支出预算表 Currency [0]" xfId="719"/>
    <cellStyle name="313-预算公开-政府采购预算表 60% - Accent4" xfId="720"/>
    <cellStyle name="311-预算公开-基本支出预算表 Explanatory Text" xfId="721"/>
    <cellStyle name="311-预算公开-基本支出预算表 Heading 1" xfId="722"/>
    <cellStyle name="312-预算公开-项目支出预算表 Explanatory Text" xfId="723"/>
    <cellStyle name="311-预算公开-基本支出预算表 Heading 2" xfId="724"/>
    <cellStyle name="311-预算公开-基本支出预算表 Heading 3" xfId="725"/>
    <cellStyle name="311-预算公开-基本支出预算表 Neutral" xfId="726"/>
    <cellStyle name="311-预算公开-基本支出预算表 Normal" xfId="727"/>
    <cellStyle name="311-预算公开-基本支出预算表 Note" xfId="728"/>
    <cellStyle name="312-预算公开-项目支出预算表 Accent4" xfId="729"/>
    <cellStyle name="312-预算公开-项目支出预算表 60% - Accent4" xfId="730"/>
    <cellStyle name="311-预算公开-基本支出预算表 超链接" xfId="731"/>
    <cellStyle name="311-预算公开-基本支出预算表 __builtInStyle58" xfId="732"/>
    <cellStyle name="311-预算公开-基本支出预算表 __builtInStyle59" xfId="733"/>
    <cellStyle name="313-预算公开-政府采购预算表 Calculation" xfId="734"/>
    <cellStyle name="312-预算公开-项目支出预算表 20% - Accent1" xfId="735"/>
    <cellStyle name="312-预算公开-项目支出预算表 20% - Accent2" xfId="736"/>
    <cellStyle name="312-预算公开-项目支出预算表 20% - Accent4" xfId="737"/>
    <cellStyle name="312-预算公开-项目支出预算表 20% - Accent5" xfId="738"/>
    <cellStyle name="312-预算公开-项目支出预算表 20% - Accent6" xfId="739"/>
    <cellStyle name="312-预算公开-项目支出预算表 Accent1" xfId="740"/>
    <cellStyle name="312-预算公开-项目支出预算表 60% - Accent1" xfId="741"/>
    <cellStyle name="312-预算公开-项目支出预算表 Accent2" xfId="742"/>
    <cellStyle name="312-预算公开-项目支出预算表 60% - Accent2" xfId="743"/>
    <cellStyle name="312-预算公开-项目支出预算表 Accent5" xfId="744"/>
    <cellStyle name="312-预算公开-项目支出预算表 60% - Accent5" xfId="745"/>
    <cellStyle name="312-预算公开-项目支出预算表 Accent6" xfId="746"/>
    <cellStyle name="312-预算公开-项目支出预算表 60% - Accent6" xfId="747"/>
    <cellStyle name="312-预算公开-项目支出预算表 Calculation" xfId="748"/>
    <cellStyle name="312-预算公开-项目支出预算表 Check Cell" xfId="749"/>
    <cellStyle name="312-预算公开-项目支出预算表 Currency [0]" xfId="750"/>
    <cellStyle name="312-预算公开-项目支出预算表 Good" xfId="751"/>
    <cellStyle name="312-预算公开-项目支出预算表 Heading 1" xfId="752"/>
    <cellStyle name="312-预算公开-项目支出预算表 Heading 2" xfId="753"/>
    <cellStyle name="312-预算公开-项目支出预算表 Warning Text" xfId="754"/>
    <cellStyle name="312-预算公开-项目支出预算表 Heading 3" xfId="755"/>
    <cellStyle name="312-预算公开-项目支出预算表 Input" xfId="756"/>
    <cellStyle name="313-预算公开-政府采购预算表 20% - Accent3" xfId="757"/>
    <cellStyle name="312-预算公开-项目支出预算表 Normal" xfId="758"/>
    <cellStyle name="312-预算公开-项目支出预算表 Output" xfId="759"/>
    <cellStyle name="312-预算公开-项目支出预算表 Title" xfId="760"/>
    <cellStyle name="312-预算公开-项目支出预算表 __builtInStyle56" xfId="761"/>
    <cellStyle name="312-预算公开-项目支出预算表 __builtInStyle57" xfId="762"/>
    <cellStyle name="312-预算公开-项目支出预算表 __builtInStyle59" xfId="763"/>
    <cellStyle name="313-预算公开-政府采购预算表 20% - Accent1" xfId="764"/>
    <cellStyle name="313-预算公开-政府采购预算表 20% - Accent2" xfId="765"/>
    <cellStyle name="313-预算公开-政府采购预算表 20% - Accent5" xfId="766"/>
    <cellStyle name="313-预算公开-政府采购预算表 20% - Accent6" xfId="767"/>
    <cellStyle name="313-预算公开-政府采购预算表 Comma" xfId="768"/>
    <cellStyle name="313-预算公开-政府采购预算表 40% - Accent1" xfId="769"/>
    <cellStyle name="313-预算公开-政府采购预算表 40% - Accent2" xfId="770"/>
    <cellStyle name="313-预算公开-政府采购预算表 40% - Accent3" xfId="771"/>
    <cellStyle name="313-预算公开-政府采购预算表 40% - Accent5" xfId="772"/>
    <cellStyle name="313-预算公开-政府采购预算表 40% - Accent6" xfId="773"/>
    <cellStyle name="313-预算公开-政府采购预算表 60% - Accent1" xfId="774"/>
    <cellStyle name="313-预算公开-政府采购预算表 60% - Accent3" xfId="775"/>
    <cellStyle name="313-预算公开-政府采购预算表 60% - Accent6" xfId="776"/>
    <cellStyle name="313-预算公开-政府采购预算表 Bad" xfId="777"/>
    <cellStyle name="313-预算公开-政府采购预算表 Comma [0]" xfId="778"/>
    <cellStyle name="313-预算公开-政府采购预算表 Currency [0]" xfId="779"/>
    <cellStyle name="313-预算公开-政府采购预算表 Currency" xfId="780"/>
    <cellStyle name="313-预算公开-政府采购预算表 Input" xfId="781"/>
    <cellStyle name="313-预算公开-政府采购预算表 Neutral" xfId="782"/>
    <cellStyle name="313-预算公开-政府采购预算表 Normal" xfId="783"/>
    <cellStyle name="313-预算公开-政府采购预算表 Total" xfId="784"/>
    <cellStyle name="313-预算公开-政府采购预算表 Warning Text" xfId="785"/>
    <cellStyle name="313-预算公开-政府采购预算表 已访问的超链接" xfId="786"/>
    <cellStyle name="313-预算公开-政府采购预算表 __builtInStyle54" xfId="787"/>
    <cellStyle name="313-预算公开-政府采购预算表 __builtInStyle49" xfId="788"/>
    <cellStyle name="313-预算公开-政府采购预算表 __builtInStyle50" xfId="789"/>
    <cellStyle name="313-预算公开-政府采购预算表 __builtInStyle51" xfId="790"/>
    <cellStyle name="313-预算公开-政府采购预算表 __builtInStyle53" xfId="791"/>
    <cellStyle name="313-预算公开-政府采购预算表 __builtInStyle60" xfId="792"/>
    <cellStyle name="313-预算公开-政府采购预算表 __builtInStyle55" xfId="79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7"/>
  <sheetViews>
    <sheetView showGridLines="0" tabSelected="1" workbookViewId="0">
      <selection activeCell="A1" sqref="A1"/>
    </sheetView>
  </sheetViews>
  <sheetFormatPr defaultColWidth="8.85185185185185" defaultRowHeight="15" customHeight="1" outlineLevelRow="6"/>
  <sheetData>
    <row r="1" ht="123.75" customHeight="1"/>
    <row r="3" customHeight="1" spans="2:11">
      <c r="B3" s="124" t="s">
        <v>0</v>
      </c>
      <c r="C3" s="125"/>
      <c r="D3" s="125"/>
      <c r="E3" s="125"/>
      <c r="F3" s="125"/>
      <c r="G3" s="125"/>
      <c r="H3" s="125"/>
      <c r="I3" s="125"/>
      <c r="J3" s="125"/>
      <c r="K3" s="126"/>
    </row>
    <row r="4" customHeight="1" spans="2:11">
      <c r="B4" s="125"/>
      <c r="C4" s="125"/>
      <c r="D4" s="125"/>
      <c r="E4" s="125"/>
      <c r="F4" s="125"/>
      <c r="G4" s="125"/>
      <c r="H4" s="125"/>
      <c r="I4" s="125"/>
      <c r="J4" s="125"/>
      <c r="K4" s="126"/>
    </row>
    <row r="5" customHeight="1" spans="2:11">
      <c r="B5" s="125"/>
      <c r="C5" s="125"/>
      <c r="D5" s="125"/>
      <c r="E5" s="125"/>
      <c r="F5" s="125"/>
      <c r="G5" s="125"/>
      <c r="H5" s="125"/>
      <c r="I5" s="125"/>
      <c r="J5" s="125"/>
      <c r="K5" s="126"/>
    </row>
    <row r="6" customHeight="1" spans="2:11">
      <c r="B6" s="125"/>
      <c r="C6" s="125"/>
      <c r="D6" s="125"/>
      <c r="E6" s="125"/>
      <c r="F6" s="125"/>
      <c r="G6" s="125"/>
      <c r="H6" s="125"/>
      <c r="I6" s="125"/>
      <c r="J6" s="125"/>
      <c r="K6" s="126"/>
    </row>
    <row r="7" customHeight="1" spans="2:11">
      <c r="B7" s="125"/>
      <c r="C7" s="125"/>
      <c r="D7" s="125"/>
      <c r="E7" s="125"/>
      <c r="F7" s="125"/>
      <c r="G7" s="125"/>
      <c r="H7" s="125"/>
      <c r="I7" s="125"/>
      <c r="J7" s="125"/>
      <c r="K7" s="126"/>
    </row>
  </sheetData>
  <mergeCells count="1">
    <mergeCell ref="B3:K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5"/>
  <cols>
    <col min="1" max="3" width="4.42592592592593" style="2" customWidth="1"/>
    <col min="4" max="4" width="32" style="2" customWidth="1"/>
    <col min="5" max="8" width="15.712962962963" style="2" customWidth="1"/>
    <col min="9" max="11" width="8" style="2" hidden="1" customWidth="1"/>
    <col min="12" max="12" width="17.1388888888889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s="5" t="s">
        <v>49</v>
      </c>
      <c r="K1" s="5" t="s">
        <v>49</v>
      </c>
      <c r="L1" s="28" t="s">
        <v>214</v>
      </c>
      <c r="M1" t="s">
        <v>49</v>
      </c>
    </row>
    <row r="2" ht="19.5" customHeight="1" spans="1:13">
      <c r="A2" s="6" t="s">
        <v>215</v>
      </c>
      <c r="B2" s="6" t="s">
        <v>49</v>
      </c>
      <c r="C2" s="6" t="s">
        <v>49</v>
      </c>
      <c r="D2" s="6" t="s">
        <v>49</v>
      </c>
      <c r="E2" s="6" t="s">
        <v>49</v>
      </c>
      <c r="F2" s="6" t="s">
        <v>49</v>
      </c>
      <c r="G2" s="6" t="s">
        <v>49</v>
      </c>
      <c r="H2" s="6" t="s">
        <v>49</v>
      </c>
      <c r="I2" s="6" t="s">
        <v>49</v>
      </c>
      <c r="J2" s="6" t="s">
        <v>49</v>
      </c>
      <c r="K2" s="6" t="s">
        <v>49</v>
      </c>
      <c r="L2" s="54" t="s">
        <v>49</v>
      </c>
      <c r="M2" t="s">
        <v>49</v>
      </c>
    </row>
    <row r="3" ht="19.5" customHeight="1" spans="1:13">
      <c r="A3" s="7" t="s">
        <v>3</v>
      </c>
      <c r="B3" s="10" t="s">
        <v>49</v>
      </c>
      <c r="C3" s="45" t="s">
        <v>49</v>
      </c>
      <c r="D3" s="10" t="s">
        <v>49</v>
      </c>
      <c r="E3" s="10" t="s">
        <v>49</v>
      </c>
      <c r="F3" s="10" t="s">
        <v>49</v>
      </c>
      <c r="G3" s="10" t="s">
        <v>49</v>
      </c>
      <c r="H3" s="10" t="s">
        <v>49</v>
      </c>
      <c r="I3" s="55" t="s">
        <v>49</v>
      </c>
      <c r="J3" s="55" t="s">
        <v>49</v>
      </c>
      <c r="K3" s="55" t="s">
        <v>49</v>
      </c>
      <c r="L3" s="56" t="s">
        <v>4</v>
      </c>
      <c r="M3" t="s">
        <v>49</v>
      </c>
    </row>
    <row r="4" s="39" customFormat="1" ht="19.5" customHeight="1" spans="1:13">
      <c r="A4" s="46" t="s">
        <v>52</v>
      </c>
      <c r="B4" s="47" t="s">
        <v>49</v>
      </c>
      <c r="C4" s="48" t="s">
        <v>49</v>
      </c>
      <c r="D4" s="49" t="s">
        <v>53</v>
      </c>
      <c r="E4" s="49" t="s">
        <v>140</v>
      </c>
      <c r="F4" s="50" t="s">
        <v>123</v>
      </c>
      <c r="G4" s="50" t="s">
        <v>49</v>
      </c>
      <c r="H4" s="50" t="s">
        <v>49</v>
      </c>
      <c r="I4" s="57" t="s">
        <v>49</v>
      </c>
      <c r="J4" s="57" t="s">
        <v>49</v>
      </c>
      <c r="K4" s="57" t="s">
        <v>49</v>
      </c>
      <c r="L4" s="13" t="s">
        <v>124</v>
      </c>
      <c r="M4" s="58" t="s">
        <v>49</v>
      </c>
    </row>
    <row r="5" s="39" customFormat="1" ht="19.5" customHeight="1" spans="1:13">
      <c r="A5" s="13" t="s">
        <v>60</v>
      </c>
      <c r="B5" s="11" t="s">
        <v>61</v>
      </c>
      <c r="C5" s="13" t="s">
        <v>62</v>
      </c>
      <c r="D5" s="51" t="s">
        <v>49</v>
      </c>
      <c r="E5" s="51" t="s">
        <v>49</v>
      </c>
      <c r="F5" s="52" t="s">
        <v>141</v>
      </c>
      <c r="G5" s="52" t="s">
        <v>142</v>
      </c>
      <c r="H5" s="52" t="s">
        <v>143</v>
      </c>
      <c r="I5" s="52" t="s">
        <v>211</v>
      </c>
      <c r="J5" s="52" t="s">
        <v>212</v>
      </c>
      <c r="K5" s="52" t="s">
        <v>213</v>
      </c>
      <c r="L5" s="13" t="s">
        <v>49</v>
      </c>
      <c r="M5" s="59" t="s">
        <v>49</v>
      </c>
    </row>
    <row r="6" s="1" customFormat="1" ht="22.5" customHeight="1" spans="1:13">
      <c r="A6" s="16" t="s">
        <v>49</v>
      </c>
      <c r="B6" s="16" t="s">
        <v>49</v>
      </c>
      <c r="C6" s="16" t="s">
        <v>49</v>
      </c>
      <c r="D6" s="18" t="s">
        <v>49</v>
      </c>
      <c r="E6" s="53">
        <f>F6+L6</f>
        <v>0</v>
      </c>
      <c r="F6" s="53">
        <f>G6+H6</f>
        <v>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15" t="s">
        <v>49</v>
      </c>
    </row>
  </sheetData>
  <mergeCells count="8">
    <mergeCell ref="A2:L2"/>
    <mergeCell ref="A3:H3"/>
    <mergeCell ref="A4:C4"/>
    <mergeCell ref="F4:K4"/>
    <mergeCell ref="D4:D5"/>
    <mergeCell ref="E4:E5"/>
    <mergeCell ref="L4:L5"/>
    <mergeCell ref="M4:M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workbookViewId="0">
      <pane ySplit="5" topLeftCell="A6" activePane="bottomLeft" state="frozen"/>
      <selection/>
      <selection pane="bottomLeft" activeCell="A1" sqref="A1:O1"/>
    </sheetView>
  </sheetViews>
  <sheetFormatPr defaultColWidth="7.85185185185185" defaultRowHeight="14.25" customHeight="1"/>
  <cols>
    <col min="1" max="1" width="4.27777777777778" style="27" customWidth="1"/>
    <col min="2" max="2" width="4.27777777777778" customWidth="1"/>
    <col min="3" max="3" width="20" style="27" customWidth="1"/>
    <col min="4" max="4" width="4.27777777777778" style="27" customWidth="1"/>
    <col min="5" max="5" width="4.27777777777778" customWidth="1"/>
    <col min="6" max="6" width="20" customWidth="1"/>
    <col min="7" max="12" width="11.4259259259259" customWidth="1"/>
    <col min="13" max="13" width="11.4259259259259" style="27" customWidth="1"/>
    <col min="14" max="14" width="10" customWidth="1"/>
    <col min="15" max="15" width="10" style="27" customWidth="1"/>
  </cols>
  <sheetData>
    <row r="1" ht="19.5" customHeight="1" spans="1:15">
      <c r="A1" s="28" t="s">
        <v>216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8" t="s">
        <v>49</v>
      </c>
      <c r="L1" s="28" t="s">
        <v>49</v>
      </c>
      <c r="M1" s="29" t="s">
        <v>49</v>
      </c>
      <c r="N1" s="28" t="s">
        <v>49</v>
      </c>
      <c r="O1" s="29" t="s">
        <v>49</v>
      </c>
    </row>
    <row r="2" ht="19.5" customHeight="1" spans="1:15">
      <c r="A2" s="6" t="s">
        <v>217</v>
      </c>
      <c r="B2" s="6" t="s">
        <v>49</v>
      </c>
      <c r="C2" s="30" t="s">
        <v>49</v>
      </c>
      <c r="D2" s="30" t="s">
        <v>49</v>
      </c>
      <c r="E2" s="6" t="s">
        <v>49</v>
      </c>
      <c r="F2" s="6" t="s">
        <v>49</v>
      </c>
      <c r="G2" s="6" t="s">
        <v>49</v>
      </c>
      <c r="H2" s="6" t="s">
        <v>49</v>
      </c>
      <c r="I2" s="6" t="s">
        <v>49</v>
      </c>
      <c r="J2" s="6" t="s">
        <v>49</v>
      </c>
      <c r="K2" s="6" t="s">
        <v>49</v>
      </c>
      <c r="L2" s="6" t="s">
        <v>49</v>
      </c>
      <c r="M2" s="30" t="s">
        <v>49</v>
      </c>
      <c r="N2" s="6" t="s">
        <v>49</v>
      </c>
      <c r="O2" s="30" t="s">
        <v>49</v>
      </c>
    </row>
    <row r="3" ht="19.5" customHeight="1" spans="1:15">
      <c r="A3" s="8" t="s">
        <v>3</v>
      </c>
      <c r="B3" s="31" t="s">
        <v>49</v>
      </c>
      <c r="C3" s="8" t="s">
        <v>49</v>
      </c>
      <c r="D3" s="8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31" t="s">
        <v>49</v>
      </c>
      <c r="L3" s="31" t="s">
        <v>49</v>
      </c>
      <c r="M3" s="8" t="s">
        <v>49</v>
      </c>
      <c r="N3" s="31" t="s">
        <v>49</v>
      </c>
      <c r="O3" s="35" t="s">
        <v>4</v>
      </c>
    </row>
    <row r="4" s="39" customFormat="1" ht="19.5" customHeight="1" spans="1:15">
      <c r="A4" s="13" t="s">
        <v>52</v>
      </c>
      <c r="B4" s="36" t="s">
        <v>49</v>
      </c>
      <c r="C4" s="23" t="s">
        <v>218</v>
      </c>
      <c r="D4" s="13" t="s">
        <v>52</v>
      </c>
      <c r="E4" s="36" t="s">
        <v>49</v>
      </c>
      <c r="F4" s="23" t="s">
        <v>219</v>
      </c>
      <c r="G4" s="12" t="s">
        <v>54</v>
      </c>
      <c r="H4" s="12" t="s">
        <v>220</v>
      </c>
      <c r="I4" s="12" t="s">
        <v>49</v>
      </c>
      <c r="J4" s="13" t="s">
        <v>52</v>
      </c>
      <c r="K4" s="36" t="s">
        <v>49</v>
      </c>
      <c r="L4" s="23" t="s">
        <v>221</v>
      </c>
      <c r="M4" s="11" t="s">
        <v>222</v>
      </c>
      <c r="N4" s="23" t="s">
        <v>43</v>
      </c>
      <c r="O4" s="11" t="s">
        <v>45</v>
      </c>
    </row>
    <row r="5" s="39" customFormat="1" ht="30" customHeight="1" spans="1:15">
      <c r="A5" s="13" t="s">
        <v>60</v>
      </c>
      <c r="B5" s="12" t="s">
        <v>61</v>
      </c>
      <c r="C5" s="11" t="s">
        <v>150</v>
      </c>
      <c r="D5" s="13" t="s">
        <v>60</v>
      </c>
      <c r="E5" s="12" t="s">
        <v>61</v>
      </c>
      <c r="F5" s="11" t="s">
        <v>150</v>
      </c>
      <c r="G5" s="12" t="s">
        <v>49</v>
      </c>
      <c r="H5" s="23" t="s">
        <v>63</v>
      </c>
      <c r="I5" s="23" t="s">
        <v>128</v>
      </c>
      <c r="J5" s="11" t="s">
        <v>129</v>
      </c>
      <c r="K5" s="23" t="s">
        <v>130</v>
      </c>
      <c r="L5" s="11" t="s">
        <v>150</v>
      </c>
      <c r="M5" s="23" t="s">
        <v>63</v>
      </c>
      <c r="N5" s="37" t="s">
        <v>49</v>
      </c>
      <c r="O5" s="23" t="s">
        <v>49</v>
      </c>
    </row>
    <row r="6" s="1" customFormat="1" ht="20.25" customHeight="1" spans="1:15">
      <c r="A6" s="16" t="s">
        <v>49</v>
      </c>
      <c r="B6" s="17" t="s">
        <v>49</v>
      </c>
      <c r="C6" s="18" t="s">
        <v>54</v>
      </c>
      <c r="D6" s="40" t="s">
        <v>49</v>
      </c>
      <c r="E6" s="41" t="s">
        <v>49</v>
      </c>
      <c r="F6" s="42" t="s">
        <v>49</v>
      </c>
      <c r="G6" s="43">
        <f t="shared" ref="G6:G21" si="0">H6+L6+M6+N6+O6</f>
        <v>2320.1</v>
      </c>
      <c r="H6" s="43">
        <f t="shared" ref="H6:H21" si="1">I6+J6+K6</f>
        <v>1769.33</v>
      </c>
      <c r="I6" s="43" t="s">
        <v>223</v>
      </c>
      <c r="J6" s="43">
        <v>0</v>
      </c>
      <c r="K6" s="43">
        <v>0</v>
      </c>
      <c r="L6" s="44">
        <v>0</v>
      </c>
      <c r="M6" s="44" t="s">
        <v>224</v>
      </c>
      <c r="N6" s="43">
        <v>0</v>
      </c>
      <c r="O6" s="43">
        <v>0</v>
      </c>
    </row>
    <row r="7" ht="20.25" customHeight="1" spans="1:15">
      <c r="A7" s="16" t="s">
        <v>153</v>
      </c>
      <c r="B7" s="17" t="s">
        <v>49</v>
      </c>
      <c r="C7" s="18" t="s">
        <v>154</v>
      </c>
      <c r="D7" s="40" t="s">
        <v>155</v>
      </c>
      <c r="E7" s="41" t="s">
        <v>49</v>
      </c>
      <c r="F7" s="42" t="s">
        <v>156</v>
      </c>
      <c r="G7" s="43">
        <f t="shared" si="0"/>
        <v>2163.32</v>
      </c>
      <c r="H7" s="43">
        <f t="shared" si="1"/>
        <v>1612.55</v>
      </c>
      <c r="I7" s="43" t="s">
        <v>151</v>
      </c>
      <c r="J7" s="43">
        <v>0</v>
      </c>
      <c r="K7" s="43">
        <v>0</v>
      </c>
      <c r="L7" s="44">
        <v>0</v>
      </c>
      <c r="M7" s="44" t="s">
        <v>224</v>
      </c>
      <c r="N7" s="43">
        <v>0</v>
      </c>
      <c r="O7" s="43">
        <v>0</v>
      </c>
    </row>
    <row r="8" ht="20.25" customHeight="1" spans="1:15">
      <c r="A8" s="16" t="s">
        <v>153</v>
      </c>
      <c r="B8" s="17" t="s">
        <v>73</v>
      </c>
      <c r="C8" s="18" t="s">
        <v>157</v>
      </c>
      <c r="D8" s="40" t="s">
        <v>155</v>
      </c>
      <c r="E8" s="41" t="s">
        <v>73</v>
      </c>
      <c r="F8" s="42" t="s">
        <v>158</v>
      </c>
      <c r="G8" s="43">
        <f t="shared" si="0"/>
        <v>429.46</v>
      </c>
      <c r="H8" s="43">
        <f t="shared" si="1"/>
        <v>429.46</v>
      </c>
      <c r="I8" s="43" t="s">
        <v>159</v>
      </c>
      <c r="J8" s="43">
        <v>0</v>
      </c>
      <c r="K8" s="43">
        <v>0</v>
      </c>
      <c r="L8" s="44">
        <v>0</v>
      </c>
      <c r="M8" s="44">
        <v>0</v>
      </c>
      <c r="N8" s="43">
        <v>0</v>
      </c>
      <c r="O8" s="43">
        <v>0</v>
      </c>
    </row>
    <row r="9" ht="20.25" customHeight="1" spans="1:15">
      <c r="A9" s="16" t="s">
        <v>153</v>
      </c>
      <c r="B9" s="17" t="s">
        <v>76</v>
      </c>
      <c r="C9" s="18" t="s">
        <v>160</v>
      </c>
      <c r="D9" s="40" t="s">
        <v>155</v>
      </c>
      <c r="E9" s="41" t="s">
        <v>73</v>
      </c>
      <c r="F9" s="42" t="s">
        <v>158</v>
      </c>
      <c r="G9" s="43">
        <f t="shared" si="0"/>
        <v>455.35</v>
      </c>
      <c r="H9" s="43">
        <f t="shared" si="1"/>
        <v>455.35</v>
      </c>
      <c r="I9" s="43" t="s">
        <v>161</v>
      </c>
      <c r="J9" s="43">
        <v>0</v>
      </c>
      <c r="K9" s="43">
        <v>0</v>
      </c>
      <c r="L9" s="44">
        <v>0</v>
      </c>
      <c r="M9" s="44">
        <v>0</v>
      </c>
      <c r="N9" s="43">
        <v>0</v>
      </c>
      <c r="O9" s="43">
        <v>0</v>
      </c>
    </row>
    <row r="10" ht="20.25" customHeight="1" spans="1:15">
      <c r="A10" s="16" t="s">
        <v>153</v>
      </c>
      <c r="B10" s="17" t="s">
        <v>70</v>
      </c>
      <c r="C10" s="18" t="s">
        <v>162</v>
      </c>
      <c r="D10" s="40" t="s">
        <v>155</v>
      </c>
      <c r="E10" s="41" t="s">
        <v>73</v>
      </c>
      <c r="F10" s="42" t="s">
        <v>158</v>
      </c>
      <c r="G10" s="43">
        <f t="shared" si="0"/>
        <v>104.17</v>
      </c>
      <c r="H10" s="43">
        <f t="shared" si="1"/>
        <v>104.17</v>
      </c>
      <c r="I10" s="43" t="s">
        <v>163</v>
      </c>
      <c r="J10" s="43">
        <v>0</v>
      </c>
      <c r="K10" s="43">
        <v>0</v>
      </c>
      <c r="L10" s="44">
        <v>0</v>
      </c>
      <c r="M10" s="44">
        <v>0</v>
      </c>
      <c r="N10" s="43">
        <v>0</v>
      </c>
      <c r="O10" s="43">
        <v>0</v>
      </c>
    </row>
    <row r="11" ht="20.25" customHeight="1" spans="1:15">
      <c r="A11" s="16" t="s">
        <v>153</v>
      </c>
      <c r="B11" s="17" t="s">
        <v>164</v>
      </c>
      <c r="C11" s="18" t="s">
        <v>165</v>
      </c>
      <c r="D11" s="40" t="s">
        <v>155</v>
      </c>
      <c r="E11" s="41" t="s">
        <v>76</v>
      </c>
      <c r="F11" s="42" t="s">
        <v>166</v>
      </c>
      <c r="G11" s="43">
        <f t="shared" si="0"/>
        <v>118.69</v>
      </c>
      <c r="H11" s="43">
        <f t="shared" si="1"/>
        <v>118.69</v>
      </c>
      <c r="I11" s="43" t="s">
        <v>167</v>
      </c>
      <c r="J11" s="43">
        <v>0</v>
      </c>
      <c r="K11" s="43">
        <v>0</v>
      </c>
      <c r="L11" s="44">
        <v>0</v>
      </c>
      <c r="M11" s="44">
        <v>0</v>
      </c>
      <c r="N11" s="43">
        <v>0</v>
      </c>
      <c r="O11" s="43">
        <v>0</v>
      </c>
    </row>
    <row r="12" ht="20.25" customHeight="1" spans="1:15">
      <c r="A12" s="16" t="s">
        <v>153</v>
      </c>
      <c r="B12" s="17" t="s">
        <v>168</v>
      </c>
      <c r="C12" s="18" t="s">
        <v>169</v>
      </c>
      <c r="D12" s="40" t="s">
        <v>155</v>
      </c>
      <c r="E12" s="41" t="s">
        <v>76</v>
      </c>
      <c r="F12" s="42" t="s">
        <v>166</v>
      </c>
      <c r="G12" s="43">
        <f t="shared" si="0"/>
        <v>52.05</v>
      </c>
      <c r="H12" s="43">
        <f t="shared" si="1"/>
        <v>52.05</v>
      </c>
      <c r="I12" s="43" t="s">
        <v>170</v>
      </c>
      <c r="J12" s="43">
        <v>0</v>
      </c>
      <c r="K12" s="43">
        <v>0</v>
      </c>
      <c r="L12" s="44">
        <v>0</v>
      </c>
      <c r="M12" s="44">
        <v>0</v>
      </c>
      <c r="N12" s="43">
        <v>0</v>
      </c>
      <c r="O12" s="43">
        <v>0</v>
      </c>
    </row>
    <row r="13" ht="20.25" customHeight="1" spans="1:15">
      <c r="A13" s="16" t="s">
        <v>153</v>
      </c>
      <c r="B13" s="17" t="s">
        <v>171</v>
      </c>
      <c r="C13" s="18" t="s">
        <v>172</v>
      </c>
      <c r="D13" s="40" t="s">
        <v>155</v>
      </c>
      <c r="E13" s="41" t="s">
        <v>76</v>
      </c>
      <c r="F13" s="42" t="s">
        <v>166</v>
      </c>
      <c r="G13" s="43">
        <f t="shared" si="0"/>
        <v>3.68</v>
      </c>
      <c r="H13" s="43">
        <f t="shared" si="1"/>
        <v>3.68</v>
      </c>
      <c r="I13" s="43" t="s">
        <v>173</v>
      </c>
      <c r="J13" s="43">
        <v>0</v>
      </c>
      <c r="K13" s="43">
        <v>0</v>
      </c>
      <c r="L13" s="44">
        <v>0</v>
      </c>
      <c r="M13" s="44">
        <v>0</v>
      </c>
      <c r="N13" s="43">
        <v>0</v>
      </c>
      <c r="O13" s="43">
        <v>0</v>
      </c>
    </row>
    <row r="14" ht="20.25" customHeight="1" spans="1:15">
      <c r="A14" s="16" t="s">
        <v>153</v>
      </c>
      <c r="B14" s="17" t="s">
        <v>174</v>
      </c>
      <c r="C14" s="18" t="s">
        <v>175</v>
      </c>
      <c r="D14" s="40" t="s">
        <v>155</v>
      </c>
      <c r="E14" s="41" t="s">
        <v>70</v>
      </c>
      <c r="F14" s="42" t="s">
        <v>175</v>
      </c>
      <c r="G14" s="43">
        <f t="shared" si="0"/>
        <v>103.98</v>
      </c>
      <c r="H14" s="43">
        <f t="shared" si="1"/>
        <v>103.98</v>
      </c>
      <c r="I14" s="43" t="s">
        <v>176</v>
      </c>
      <c r="J14" s="43">
        <v>0</v>
      </c>
      <c r="K14" s="43">
        <v>0</v>
      </c>
      <c r="L14" s="44">
        <v>0</v>
      </c>
      <c r="M14" s="44">
        <v>0</v>
      </c>
      <c r="N14" s="43">
        <v>0</v>
      </c>
      <c r="O14" s="43">
        <v>0</v>
      </c>
    </row>
    <row r="15" ht="20.25" customHeight="1" spans="1:15">
      <c r="A15" s="16" t="s">
        <v>153</v>
      </c>
      <c r="B15" s="17" t="s">
        <v>81</v>
      </c>
      <c r="C15" s="18" t="s">
        <v>177</v>
      </c>
      <c r="D15" s="40" t="s">
        <v>155</v>
      </c>
      <c r="E15" s="41" t="s">
        <v>81</v>
      </c>
      <c r="F15" s="42" t="s">
        <v>177</v>
      </c>
      <c r="G15" s="43">
        <f t="shared" si="0"/>
        <v>895.94</v>
      </c>
      <c r="H15" s="43">
        <f t="shared" si="1"/>
        <v>345.17</v>
      </c>
      <c r="I15" s="43" t="s">
        <v>178</v>
      </c>
      <c r="J15" s="43">
        <v>0</v>
      </c>
      <c r="K15" s="43">
        <v>0</v>
      </c>
      <c r="L15" s="44">
        <v>0</v>
      </c>
      <c r="M15" s="44" t="s">
        <v>224</v>
      </c>
      <c r="N15" s="43">
        <v>0</v>
      </c>
      <c r="O15" s="43">
        <v>0</v>
      </c>
    </row>
    <row r="16" ht="20.25" customHeight="1" spans="1:15">
      <c r="A16" s="16" t="s">
        <v>179</v>
      </c>
      <c r="B16" s="17" t="s">
        <v>49</v>
      </c>
      <c r="C16" s="18" t="s">
        <v>180</v>
      </c>
      <c r="D16" s="40" t="s">
        <v>181</v>
      </c>
      <c r="E16" s="41" t="s">
        <v>49</v>
      </c>
      <c r="F16" s="42" t="s">
        <v>182</v>
      </c>
      <c r="G16" s="43">
        <f t="shared" si="0"/>
        <v>156.78</v>
      </c>
      <c r="H16" s="43">
        <f t="shared" si="1"/>
        <v>156.78</v>
      </c>
      <c r="I16" s="43" t="s">
        <v>152</v>
      </c>
      <c r="J16" s="43">
        <v>0</v>
      </c>
      <c r="K16" s="43">
        <v>0</v>
      </c>
      <c r="L16" s="44">
        <v>0</v>
      </c>
      <c r="M16" s="44">
        <v>0</v>
      </c>
      <c r="N16" s="43">
        <v>0</v>
      </c>
      <c r="O16" s="43">
        <v>0</v>
      </c>
    </row>
    <row r="17" ht="20.25" customHeight="1" spans="1:15">
      <c r="A17" s="16" t="s">
        <v>179</v>
      </c>
      <c r="B17" s="17" t="s">
        <v>73</v>
      </c>
      <c r="C17" s="18" t="s">
        <v>183</v>
      </c>
      <c r="D17" s="40" t="s">
        <v>181</v>
      </c>
      <c r="E17" s="41" t="s">
        <v>73</v>
      </c>
      <c r="F17" s="42" t="s">
        <v>184</v>
      </c>
      <c r="G17" s="43">
        <f t="shared" si="0"/>
        <v>63.76</v>
      </c>
      <c r="H17" s="43">
        <f t="shared" si="1"/>
        <v>63.76</v>
      </c>
      <c r="I17" s="43" t="s">
        <v>185</v>
      </c>
      <c r="J17" s="43">
        <v>0</v>
      </c>
      <c r="K17" s="43">
        <v>0</v>
      </c>
      <c r="L17" s="44">
        <v>0</v>
      </c>
      <c r="M17" s="44">
        <v>0</v>
      </c>
      <c r="N17" s="43">
        <v>0</v>
      </c>
      <c r="O17" s="43">
        <v>0</v>
      </c>
    </row>
    <row r="18" ht="20.25" customHeight="1" spans="1:15">
      <c r="A18" s="16" t="s">
        <v>179</v>
      </c>
      <c r="B18" s="17" t="s">
        <v>186</v>
      </c>
      <c r="C18" s="18" t="s">
        <v>187</v>
      </c>
      <c r="D18" s="40" t="s">
        <v>181</v>
      </c>
      <c r="E18" s="41" t="s">
        <v>73</v>
      </c>
      <c r="F18" s="42" t="s">
        <v>184</v>
      </c>
      <c r="G18" s="43">
        <f t="shared" si="0"/>
        <v>24</v>
      </c>
      <c r="H18" s="43">
        <f t="shared" si="1"/>
        <v>24</v>
      </c>
      <c r="I18" s="43" t="s">
        <v>188</v>
      </c>
      <c r="J18" s="43">
        <v>0</v>
      </c>
      <c r="K18" s="43">
        <v>0</v>
      </c>
      <c r="L18" s="44">
        <v>0</v>
      </c>
      <c r="M18" s="44">
        <v>0</v>
      </c>
      <c r="N18" s="43">
        <v>0</v>
      </c>
      <c r="O18" s="43">
        <v>0</v>
      </c>
    </row>
    <row r="19" ht="20.25" customHeight="1" spans="1:15">
      <c r="A19" s="16" t="s">
        <v>179</v>
      </c>
      <c r="B19" s="17" t="s">
        <v>189</v>
      </c>
      <c r="C19" s="18" t="s">
        <v>190</v>
      </c>
      <c r="D19" s="40" t="s">
        <v>181</v>
      </c>
      <c r="E19" s="41" t="s">
        <v>73</v>
      </c>
      <c r="F19" s="42" t="s">
        <v>184</v>
      </c>
      <c r="G19" s="43">
        <f t="shared" si="0"/>
        <v>8</v>
      </c>
      <c r="H19" s="43">
        <f t="shared" si="1"/>
        <v>8</v>
      </c>
      <c r="I19" s="43" t="s">
        <v>191</v>
      </c>
      <c r="J19" s="43">
        <v>0</v>
      </c>
      <c r="K19" s="43">
        <v>0</v>
      </c>
      <c r="L19" s="44">
        <v>0</v>
      </c>
      <c r="M19" s="44">
        <v>0</v>
      </c>
      <c r="N19" s="43">
        <v>0</v>
      </c>
      <c r="O19" s="43">
        <v>0</v>
      </c>
    </row>
    <row r="20" ht="20.25" customHeight="1" spans="1:15">
      <c r="A20" s="16" t="s">
        <v>179</v>
      </c>
      <c r="B20" s="17" t="s">
        <v>192</v>
      </c>
      <c r="C20" s="18" t="s">
        <v>193</v>
      </c>
      <c r="D20" s="40" t="s">
        <v>181</v>
      </c>
      <c r="E20" s="41" t="s">
        <v>164</v>
      </c>
      <c r="F20" s="42" t="s">
        <v>193</v>
      </c>
      <c r="G20" s="43">
        <f t="shared" si="0"/>
        <v>7.5</v>
      </c>
      <c r="H20" s="43">
        <f t="shared" si="1"/>
        <v>7.5</v>
      </c>
      <c r="I20" s="43" t="s">
        <v>194</v>
      </c>
      <c r="J20" s="43">
        <v>0</v>
      </c>
      <c r="K20" s="43">
        <v>0</v>
      </c>
      <c r="L20" s="44">
        <v>0</v>
      </c>
      <c r="M20" s="44">
        <v>0</v>
      </c>
      <c r="N20" s="43">
        <v>0</v>
      </c>
      <c r="O20" s="43">
        <v>0</v>
      </c>
    </row>
    <row r="21" ht="20.25" customHeight="1" spans="1:15">
      <c r="A21" s="16" t="s">
        <v>179</v>
      </c>
      <c r="B21" s="17" t="s">
        <v>195</v>
      </c>
      <c r="C21" s="18" t="s">
        <v>196</v>
      </c>
      <c r="D21" s="40" t="s">
        <v>181</v>
      </c>
      <c r="E21" s="41" t="s">
        <v>73</v>
      </c>
      <c r="F21" s="42" t="s">
        <v>184</v>
      </c>
      <c r="G21" s="43">
        <f t="shared" si="0"/>
        <v>53.52</v>
      </c>
      <c r="H21" s="43">
        <f t="shared" si="1"/>
        <v>53.52</v>
      </c>
      <c r="I21" s="43" t="s">
        <v>197</v>
      </c>
      <c r="J21" s="43">
        <v>0</v>
      </c>
      <c r="K21" s="43">
        <v>0</v>
      </c>
      <c r="L21" s="44">
        <v>0</v>
      </c>
      <c r="M21" s="44">
        <v>0</v>
      </c>
      <c r="N21" s="43">
        <v>0</v>
      </c>
      <c r="O21" s="43">
        <v>0</v>
      </c>
    </row>
  </sheetData>
  <mergeCells count="13">
    <mergeCell ref="A1:O1"/>
    <mergeCell ref="A2:O2"/>
    <mergeCell ref="A3:N3"/>
    <mergeCell ref="A4:B4"/>
    <mergeCell ref="D4:E4"/>
    <mergeCell ref="H4:K4"/>
    <mergeCell ref="C4:C5"/>
    <mergeCell ref="F4:F5"/>
    <mergeCell ref="G4:G5"/>
    <mergeCell ref="L4:L5"/>
    <mergeCell ref="M4:M5"/>
    <mergeCell ref="N4:N5"/>
    <mergeCell ref="O4:O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topLeftCell="B1" workbookViewId="0">
      <pane ySplit="5" topLeftCell="A6" activePane="bottomLeft" state="frozen"/>
      <selection/>
      <selection pane="bottomLeft" activeCell="B1" sqref="B1:M1"/>
    </sheetView>
  </sheetViews>
  <sheetFormatPr defaultColWidth="7.85185185185185" defaultRowHeight="14.25" customHeight="1"/>
  <cols>
    <col min="1" max="1" width="7.85185185185185" hidden="1" customWidth="1"/>
    <col min="2" max="2" width="50" style="27" customWidth="1"/>
    <col min="3" max="3" width="12.1388888888889" style="27" customWidth="1"/>
    <col min="4" max="4" width="7.85185185185185" style="27" hidden="1" customWidth="1"/>
    <col min="5" max="10" width="10.712962962963" customWidth="1"/>
    <col min="11" max="11" width="10.712962962963" style="27" customWidth="1"/>
    <col min="12" max="12" width="10.712962962963" customWidth="1"/>
    <col min="13" max="13" width="10.712962962963" style="27" customWidth="1"/>
    <col min="14" max="14" width="7.85185185185185" hidden="1" customWidth="1"/>
  </cols>
  <sheetData>
    <row r="1" ht="19.5" customHeight="1" spans="1:14">
      <c r="A1" t="s">
        <v>49</v>
      </c>
      <c r="B1" s="28" t="s">
        <v>225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8" t="s">
        <v>49</v>
      </c>
      <c r="I1" s="28" t="s">
        <v>49</v>
      </c>
      <c r="J1" s="28" t="s">
        <v>49</v>
      </c>
      <c r="K1" s="29" t="s">
        <v>49</v>
      </c>
      <c r="L1" s="28" t="s">
        <v>49</v>
      </c>
      <c r="M1" s="29" t="s">
        <v>49</v>
      </c>
      <c r="N1" t="s">
        <v>49</v>
      </c>
    </row>
    <row r="2" ht="19.5" customHeight="1" spans="1:14">
      <c r="A2" t="s">
        <v>49</v>
      </c>
      <c r="B2" s="6" t="s">
        <v>226</v>
      </c>
      <c r="C2" s="30" t="s">
        <v>49</v>
      </c>
      <c r="D2" s="30" t="s">
        <v>49</v>
      </c>
      <c r="E2" s="6" t="s">
        <v>49</v>
      </c>
      <c r="F2" s="6" t="s">
        <v>49</v>
      </c>
      <c r="G2" s="6" t="s">
        <v>49</v>
      </c>
      <c r="H2" s="6" t="s">
        <v>49</v>
      </c>
      <c r="I2" s="6" t="s">
        <v>49</v>
      </c>
      <c r="J2" s="6" t="s">
        <v>49</v>
      </c>
      <c r="K2" s="30" t="s">
        <v>49</v>
      </c>
      <c r="L2" s="6" t="s">
        <v>49</v>
      </c>
      <c r="M2" s="30" t="s">
        <v>49</v>
      </c>
      <c r="N2" t="s">
        <v>49</v>
      </c>
    </row>
    <row r="3" ht="19.5" customHeight="1" spans="1:14">
      <c r="A3" t="s">
        <v>49</v>
      </c>
      <c r="B3" s="8" t="s">
        <v>3</v>
      </c>
      <c r="C3" s="8" t="s">
        <v>49</v>
      </c>
      <c r="D3" s="8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8" t="s">
        <v>49</v>
      </c>
      <c r="L3" s="31" t="s">
        <v>49</v>
      </c>
      <c r="M3" s="35" t="s">
        <v>4</v>
      </c>
      <c r="N3" t="s">
        <v>49</v>
      </c>
    </row>
    <row r="4" ht="19.5" customHeight="1" spans="1:14">
      <c r="A4" s="12" t="s">
        <v>227</v>
      </c>
      <c r="B4" s="13" t="s">
        <v>228</v>
      </c>
      <c r="C4" s="23" t="s">
        <v>229</v>
      </c>
      <c r="D4" s="11" t="s">
        <v>147</v>
      </c>
      <c r="E4" s="12" t="s">
        <v>54</v>
      </c>
      <c r="F4" s="12" t="s">
        <v>220</v>
      </c>
      <c r="G4" s="12" t="s">
        <v>49</v>
      </c>
      <c r="H4" s="13" t="s">
        <v>52</v>
      </c>
      <c r="I4" s="36" t="s">
        <v>49</v>
      </c>
      <c r="J4" s="23" t="s">
        <v>221</v>
      </c>
      <c r="K4" s="11" t="s">
        <v>222</v>
      </c>
      <c r="L4" s="23" t="s">
        <v>43</v>
      </c>
      <c r="M4" s="11" t="s">
        <v>45</v>
      </c>
      <c r="N4" s="12" t="s">
        <v>49</v>
      </c>
    </row>
    <row r="5" ht="30" customHeight="1" spans="1:14">
      <c r="A5" s="32" t="s">
        <v>49</v>
      </c>
      <c r="B5" s="13" t="s">
        <v>60</v>
      </c>
      <c r="C5" s="11" t="s">
        <v>150</v>
      </c>
      <c r="D5" s="23" t="s">
        <v>49</v>
      </c>
      <c r="E5" s="12" t="s">
        <v>49</v>
      </c>
      <c r="F5" s="23" t="s">
        <v>63</v>
      </c>
      <c r="G5" s="23" t="s">
        <v>128</v>
      </c>
      <c r="H5" s="11" t="s">
        <v>129</v>
      </c>
      <c r="I5" s="23" t="s">
        <v>130</v>
      </c>
      <c r="J5" s="11" t="s">
        <v>150</v>
      </c>
      <c r="K5" s="23" t="s">
        <v>63</v>
      </c>
      <c r="L5" s="37" t="s">
        <v>49</v>
      </c>
      <c r="M5" s="23" t="s">
        <v>49</v>
      </c>
      <c r="N5" s="32" t="s">
        <v>49</v>
      </c>
    </row>
    <row r="6" s="1" customFormat="1" ht="20.25" customHeight="1" spans="1:14">
      <c r="A6" s="33" t="s">
        <v>49</v>
      </c>
      <c r="B6" s="18" t="s">
        <v>67</v>
      </c>
      <c r="C6" s="18" t="s">
        <v>49</v>
      </c>
      <c r="D6" s="34"/>
      <c r="E6" s="24">
        <f t="shared" ref="E6:E9" si="0">F6+J6+K6+L6+M6</f>
        <v>409.45</v>
      </c>
      <c r="F6" s="24">
        <f t="shared" ref="F6:F9" si="1">G6+H6+I6</f>
        <v>409.45</v>
      </c>
      <c r="G6" s="24">
        <v>409.45</v>
      </c>
      <c r="H6" s="24">
        <v>0</v>
      </c>
      <c r="I6" s="24">
        <v>0</v>
      </c>
      <c r="J6" s="19">
        <v>0</v>
      </c>
      <c r="K6" s="19">
        <v>0</v>
      </c>
      <c r="L6" s="24">
        <v>0</v>
      </c>
      <c r="M6" s="24">
        <v>0</v>
      </c>
      <c r="N6" s="38" t="str">
        <f t="shared" ref="N6:N9" si="2">A6</f>
        <v/>
      </c>
    </row>
    <row r="7" ht="20.25" customHeight="1" spans="1:14">
      <c r="A7" s="33" t="s">
        <v>230</v>
      </c>
      <c r="B7" s="18" t="s">
        <v>231</v>
      </c>
      <c r="C7" s="18" t="s">
        <v>232</v>
      </c>
      <c r="D7" s="34"/>
      <c r="E7" s="24">
        <f t="shared" si="0"/>
        <v>19.45</v>
      </c>
      <c r="F7" s="24">
        <f t="shared" si="1"/>
        <v>19.45</v>
      </c>
      <c r="G7" s="24">
        <v>19.45</v>
      </c>
      <c r="H7" s="24">
        <v>0</v>
      </c>
      <c r="I7" s="24">
        <v>0</v>
      </c>
      <c r="J7" s="19">
        <v>0</v>
      </c>
      <c r="K7" s="19">
        <v>0</v>
      </c>
      <c r="L7" s="24">
        <v>0</v>
      </c>
      <c r="M7" s="24">
        <v>0</v>
      </c>
      <c r="N7" s="38" t="str">
        <f t="shared" si="2"/>
        <v>37172526200208680006E</v>
      </c>
    </row>
    <row r="8" ht="20.25" customHeight="1" spans="1:14">
      <c r="A8" s="33" t="s">
        <v>233</v>
      </c>
      <c r="B8" s="18" t="s">
        <v>234</v>
      </c>
      <c r="C8" s="18" t="s">
        <v>232</v>
      </c>
      <c r="D8" s="34"/>
      <c r="E8" s="24">
        <f t="shared" si="0"/>
        <v>5</v>
      </c>
      <c r="F8" s="24">
        <f t="shared" si="1"/>
        <v>5</v>
      </c>
      <c r="G8" s="24">
        <v>5</v>
      </c>
      <c r="H8" s="24">
        <v>0</v>
      </c>
      <c r="I8" s="24">
        <v>0</v>
      </c>
      <c r="J8" s="19">
        <v>0</v>
      </c>
      <c r="K8" s="19">
        <v>0</v>
      </c>
      <c r="L8" s="24">
        <v>0</v>
      </c>
      <c r="M8" s="24">
        <v>0</v>
      </c>
      <c r="N8" s="38" t="str">
        <f t="shared" si="2"/>
        <v>37172526200208680007N</v>
      </c>
    </row>
    <row r="9" ht="20.25" customHeight="1" spans="1:14">
      <c r="A9" s="33" t="s">
        <v>235</v>
      </c>
      <c r="B9" s="18" t="s">
        <v>236</v>
      </c>
      <c r="C9" s="18" t="s">
        <v>232</v>
      </c>
      <c r="D9" s="34"/>
      <c r="E9" s="24">
        <f t="shared" si="0"/>
        <v>385</v>
      </c>
      <c r="F9" s="24">
        <f t="shared" si="1"/>
        <v>385</v>
      </c>
      <c r="G9" s="24">
        <v>385</v>
      </c>
      <c r="H9" s="24">
        <v>0</v>
      </c>
      <c r="I9" s="24">
        <v>0</v>
      </c>
      <c r="J9" s="19">
        <v>0</v>
      </c>
      <c r="K9" s="19">
        <v>0</v>
      </c>
      <c r="L9" s="24">
        <v>0</v>
      </c>
      <c r="M9" s="24">
        <v>0</v>
      </c>
      <c r="N9" s="38" t="str">
        <f t="shared" si="2"/>
        <v>371725265301086800027</v>
      </c>
    </row>
  </sheetData>
  <mergeCells count="14">
    <mergeCell ref="B1:M1"/>
    <mergeCell ref="B2:M2"/>
    <mergeCell ref="B3:L3"/>
    <mergeCell ref="F4:I4"/>
    <mergeCell ref="A4:A5"/>
    <mergeCell ref="B4:B5"/>
    <mergeCell ref="C4:C5"/>
    <mergeCell ref="D4:D5"/>
    <mergeCell ref="E4:E5"/>
    <mergeCell ref="J4:J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/>
  <cols>
    <col min="1" max="1" width="5" style="2" customWidth="1"/>
    <col min="2" max="2" width="8" style="2" hidden="1" customWidth="1"/>
    <col min="3" max="3" width="4.85185185185185" customWidth="1"/>
    <col min="4" max="4" width="5.57407407407407" customWidth="1"/>
    <col min="5" max="5" width="35.712962962963" style="2" customWidth="1"/>
    <col min="6" max="9" width="11.2777777777778" style="2" customWidth="1"/>
    <col min="10" max="10" width="11.2777777777778" customWidth="1"/>
    <col min="11" max="14" width="11.2777777777778" style="2" customWidth="1"/>
    <col min="15" max="18" width="8" hidden="1" customWidth="1"/>
  </cols>
  <sheetData>
    <row r="1" ht="19.5" customHeight="1" spans="1:18">
      <c r="A1" s="3" t="s">
        <v>49</v>
      </c>
      <c r="B1" s="2" t="s">
        <v>49</v>
      </c>
      <c r="C1" t="s">
        <v>49</v>
      </c>
      <c r="D1" t="s">
        <v>49</v>
      </c>
      <c r="E1" s="4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t="s">
        <v>49</v>
      </c>
      <c r="K1" s="5" t="s">
        <v>49</v>
      </c>
      <c r="L1" s="5" t="s">
        <v>49</v>
      </c>
      <c r="M1" s="5" t="s">
        <v>49</v>
      </c>
      <c r="N1" s="20" t="s">
        <v>237</v>
      </c>
      <c r="O1" t="s">
        <v>49</v>
      </c>
      <c r="P1" t="s">
        <v>49</v>
      </c>
      <c r="Q1" t="s">
        <v>49</v>
      </c>
      <c r="R1" t="s">
        <v>49</v>
      </c>
    </row>
    <row r="2" ht="19.5" customHeight="1" spans="1:18">
      <c r="A2" s="6" t="s">
        <v>238</v>
      </c>
      <c r="B2" s="6" t="s">
        <v>49</v>
      </c>
      <c r="C2" s="6" t="s">
        <v>49</v>
      </c>
      <c r="D2" s="6" t="s">
        <v>49</v>
      </c>
      <c r="E2" s="6" t="s">
        <v>49</v>
      </c>
      <c r="F2" s="6" t="s">
        <v>49</v>
      </c>
      <c r="G2" s="6" t="s">
        <v>49</v>
      </c>
      <c r="H2" s="6" t="s">
        <v>49</v>
      </c>
      <c r="I2" s="6" t="s">
        <v>49</v>
      </c>
      <c r="J2" s="6" t="s">
        <v>49</v>
      </c>
      <c r="K2" s="6" t="s">
        <v>49</v>
      </c>
      <c r="L2" s="6" t="s">
        <v>49</v>
      </c>
      <c r="M2" s="6" t="s">
        <v>49</v>
      </c>
      <c r="N2" s="6" t="s">
        <v>49</v>
      </c>
      <c r="O2" t="s">
        <v>49</v>
      </c>
      <c r="P2" t="s">
        <v>49</v>
      </c>
      <c r="Q2" t="s">
        <v>49</v>
      </c>
      <c r="R2" t="s">
        <v>49</v>
      </c>
    </row>
    <row r="3" ht="19.5" customHeight="1" spans="1:18">
      <c r="A3" s="7" t="s">
        <v>3</v>
      </c>
      <c r="B3" s="8" t="s">
        <v>49</v>
      </c>
      <c r="C3" s="9" t="s">
        <v>49</v>
      </c>
      <c r="D3" s="9" t="s">
        <v>49</v>
      </c>
      <c r="E3" s="7" t="s">
        <v>49</v>
      </c>
      <c r="F3" s="10" t="s">
        <v>49</v>
      </c>
      <c r="G3" s="10" t="s">
        <v>49</v>
      </c>
      <c r="H3" s="10" t="s">
        <v>49</v>
      </c>
      <c r="I3" s="10" t="s">
        <v>49</v>
      </c>
      <c r="J3" s="9" t="s">
        <v>49</v>
      </c>
      <c r="K3" s="10" t="s">
        <v>49</v>
      </c>
      <c r="L3" s="10" t="s">
        <v>49</v>
      </c>
      <c r="M3" s="10" t="s">
        <v>49</v>
      </c>
      <c r="N3" s="21" t="s">
        <v>4</v>
      </c>
      <c r="O3" t="s">
        <v>49</v>
      </c>
      <c r="P3" t="s">
        <v>49</v>
      </c>
      <c r="Q3" t="s">
        <v>49</v>
      </c>
      <c r="R3" t="s">
        <v>49</v>
      </c>
    </row>
    <row r="4" s="1" customFormat="1" ht="19.5" customHeight="1" spans="1:18">
      <c r="A4" s="11" t="s">
        <v>52</v>
      </c>
      <c r="B4" s="11" t="s">
        <v>49</v>
      </c>
      <c r="C4" s="12" t="s">
        <v>49</v>
      </c>
      <c r="D4" s="12" t="s">
        <v>49</v>
      </c>
      <c r="E4" s="13" t="s">
        <v>53</v>
      </c>
      <c r="F4" s="13" t="s">
        <v>54</v>
      </c>
      <c r="G4" s="13" t="s">
        <v>220</v>
      </c>
      <c r="H4" s="13" t="s">
        <v>49</v>
      </c>
      <c r="I4" s="13" t="s">
        <v>49</v>
      </c>
      <c r="J4" s="13" t="s">
        <v>49</v>
      </c>
      <c r="K4" s="11" t="s">
        <v>221</v>
      </c>
      <c r="L4" s="11" t="s">
        <v>222</v>
      </c>
      <c r="M4" s="11" t="s">
        <v>43</v>
      </c>
      <c r="N4" s="11" t="s">
        <v>45</v>
      </c>
      <c r="O4" s="12" t="s">
        <v>239</v>
      </c>
      <c r="P4" s="12" t="s">
        <v>240</v>
      </c>
      <c r="Q4" s="12" t="s">
        <v>241</v>
      </c>
      <c r="R4" s="12" t="s">
        <v>242</v>
      </c>
    </row>
    <row r="5" s="1" customFormat="1" ht="18.75" customHeight="1" spans="1:18">
      <c r="A5" s="11" t="s">
        <v>60</v>
      </c>
      <c r="B5" s="11" t="s">
        <v>49</v>
      </c>
      <c r="C5" s="12" t="s">
        <v>61</v>
      </c>
      <c r="D5" s="12" t="s">
        <v>62</v>
      </c>
      <c r="E5" s="13" t="s">
        <v>49</v>
      </c>
      <c r="F5" s="11" t="s">
        <v>49</v>
      </c>
      <c r="G5" s="11" t="s">
        <v>63</v>
      </c>
      <c r="H5" s="11" t="s">
        <v>128</v>
      </c>
      <c r="I5" s="22" t="s">
        <v>129</v>
      </c>
      <c r="J5" s="23" t="s">
        <v>130</v>
      </c>
      <c r="K5" s="15" t="s">
        <v>49</v>
      </c>
      <c r="L5" s="15" t="s">
        <v>49</v>
      </c>
      <c r="M5" s="15" t="s">
        <v>49</v>
      </c>
      <c r="N5" s="15" t="s">
        <v>49</v>
      </c>
      <c r="O5" s="12" t="s">
        <v>49</v>
      </c>
      <c r="P5" s="12" t="s">
        <v>49</v>
      </c>
      <c r="Q5" s="12" t="s">
        <v>49</v>
      </c>
      <c r="R5" s="12" t="s">
        <v>49</v>
      </c>
    </row>
    <row r="6" s="1" customFormat="1" ht="18.75" customHeight="1" spans="1:18">
      <c r="A6" s="11" t="s">
        <v>49</v>
      </c>
      <c r="B6" s="13" t="s">
        <v>49</v>
      </c>
      <c r="C6" s="12" t="s">
        <v>49</v>
      </c>
      <c r="D6" s="12" t="s">
        <v>49</v>
      </c>
      <c r="E6" s="13" t="s">
        <v>49</v>
      </c>
      <c r="F6" s="11" t="s">
        <v>49</v>
      </c>
      <c r="G6" s="14" t="s">
        <v>49</v>
      </c>
      <c r="H6" s="15" t="s">
        <v>49</v>
      </c>
      <c r="I6" s="15" t="s">
        <v>49</v>
      </c>
      <c r="J6" s="15" t="s">
        <v>49</v>
      </c>
      <c r="K6" s="11" t="s">
        <v>49</v>
      </c>
      <c r="L6" s="11" t="s">
        <v>49</v>
      </c>
      <c r="M6" s="11" t="s">
        <v>49</v>
      </c>
      <c r="N6" s="11" t="s">
        <v>49</v>
      </c>
      <c r="O6" s="12" t="s">
        <v>49</v>
      </c>
      <c r="P6" s="12" t="s">
        <v>49</v>
      </c>
      <c r="Q6" s="12" t="s">
        <v>49</v>
      </c>
      <c r="R6" s="12" t="s">
        <v>49</v>
      </c>
    </row>
    <row r="7" s="1" customFormat="1" ht="21" customHeight="1" spans="1:18">
      <c r="A7" s="16" t="s">
        <v>49</v>
      </c>
      <c r="B7" s="16" t="s">
        <v>49</v>
      </c>
      <c r="C7" s="17" t="s">
        <v>49</v>
      </c>
      <c r="D7" s="17" t="s">
        <v>49</v>
      </c>
      <c r="E7" s="18" t="s">
        <v>67</v>
      </c>
      <c r="F7" s="19">
        <f t="shared" ref="F7:F10" si="0">G7+K7+L7+M7+N7</f>
        <v>9.9</v>
      </c>
      <c r="G7" s="19">
        <f t="shared" ref="G7:G10" si="1">H7+I7+J7</f>
        <v>9.9</v>
      </c>
      <c r="H7" s="19">
        <v>9.9</v>
      </c>
      <c r="I7" s="19">
        <v>0</v>
      </c>
      <c r="J7" s="24">
        <v>0</v>
      </c>
      <c r="K7" s="19">
        <v>0</v>
      </c>
      <c r="L7" s="19">
        <v>0</v>
      </c>
      <c r="M7" s="19">
        <v>0</v>
      </c>
      <c r="N7" s="19">
        <v>0</v>
      </c>
      <c r="O7" s="25">
        <v>3</v>
      </c>
      <c r="P7" s="25">
        <v>6.9</v>
      </c>
      <c r="Q7" s="25">
        <v>0</v>
      </c>
      <c r="R7" s="26" t="s">
        <v>49</v>
      </c>
    </row>
    <row r="8" ht="21" customHeight="1" spans="1:18">
      <c r="A8" s="16" t="s">
        <v>68</v>
      </c>
      <c r="B8" s="16" t="s">
        <v>49</v>
      </c>
      <c r="C8" s="17" t="s">
        <v>49</v>
      </c>
      <c r="D8" s="17" t="s">
        <v>49</v>
      </c>
      <c r="E8" s="18" t="s">
        <v>69</v>
      </c>
      <c r="F8" s="19">
        <f t="shared" si="0"/>
        <v>9.9</v>
      </c>
      <c r="G8" s="19">
        <f t="shared" si="1"/>
        <v>9.9</v>
      </c>
      <c r="H8" s="19">
        <v>9.9</v>
      </c>
      <c r="I8" s="19">
        <v>0</v>
      </c>
      <c r="J8" s="24">
        <v>0</v>
      </c>
      <c r="K8" s="19">
        <v>0</v>
      </c>
      <c r="L8" s="19">
        <v>0</v>
      </c>
      <c r="M8" s="19">
        <v>0</v>
      </c>
      <c r="N8" s="19">
        <v>0</v>
      </c>
      <c r="O8" s="25">
        <v>3</v>
      </c>
      <c r="P8" s="25">
        <v>6.9</v>
      </c>
      <c r="Q8" s="25">
        <v>0</v>
      </c>
      <c r="R8" s="26" t="s">
        <v>68</v>
      </c>
    </row>
    <row r="9" ht="21" customHeight="1" spans="1:18">
      <c r="A9" s="16" t="s">
        <v>49</v>
      </c>
      <c r="B9" s="16" t="s">
        <v>49</v>
      </c>
      <c r="C9" s="17" t="s">
        <v>70</v>
      </c>
      <c r="D9" s="17" t="s">
        <v>49</v>
      </c>
      <c r="E9" s="18" t="s">
        <v>71</v>
      </c>
      <c r="F9" s="19">
        <f t="shared" si="0"/>
        <v>9.9</v>
      </c>
      <c r="G9" s="19">
        <f t="shared" si="1"/>
        <v>9.9</v>
      </c>
      <c r="H9" s="19">
        <v>9.9</v>
      </c>
      <c r="I9" s="19">
        <v>0</v>
      </c>
      <c r="J9" s="24">
        <v>0</v>
      </c>
      <c r="K9" s="19">
        <v>0</v>
      </c>
      <c r="L9" s="19">
        <v>0</v>
      </c>
      <c r="M9" s="19">
        <v>0</v>
      </c>
      <c r="N9" s="19">
        <v>0</v>
      </c>
      <c r="O9" s="25">
        <v>3</v>
      </c>
      <c r="P9" s="25">
        <v>6.9</v>
      </c>
      <c r="Q9" s="25">
        <v>0</v>
      </c>
      <c r="R9" s="26" t="s">
        <v>72</v>
      </c>
    </row>
    <row r="10" ht="21" customHeight="1" spans="1:18">
      <c r="A10" s="16" t="s">
        <v>49</v>
      </c>
      <c r="B10" s="16" t="s">
        <v>49</v>
      </c>
      <c r="C10" s="17" t="s">
        <v>49</v>
      </c>
      <c r="D10" s="17" t="s">
        <v>73</v>
      </c>
      <c r="E10" s="18" t="s">
        <v>74</v>
      </c>
      <c r="F10" s="19">
        <f t="shared" si="0"/>
        <v>9.9</v>
      </c>
      <c r="G10" s="19">
        <f t="shared" si="1"/>
        <v>9.9</v>
      </c>
      <c r="H10" s="19">
        <v>9.9</v>
      </c>
      <c r="I10" s="19">
        <v>0</v>
      </c>
      <c r="J10" s="24">
        <v>0</v>
      </c>
      <c r="K10" s="19">
        <v>0</v>
      </c>
      <c r="L10" s="19">
        <v>0</v>
      </c>
      <c r="M10" s="19">
        <v>0</v>
      </c>
      <c r="N10" s="19">
        <v>0</v>
      </c>
      <c r="O10" s="25">
        <v>3</v>
      </c>
      <c r="P10" s="25">
        <v>6.9</v>
      </c>
      <c r="Q10" s="25">
        <v>0</v>
      </c>
      <c r="R10" s="26" t="s">
        <v>75</v>
      </c>
    </row>
  </sheetData>
  <mergeCells count="21">
    <mergeCell ref="A2:N2"/>
    <mergeCell ref="A3:M3"/>
    <mergeCell ref="A4:D4"/>
    <mergeCell ref="G4:J4"/>
    <mergeCell ref="A5:A6"/>
    <mergeCell ref="C5:C6"/>
    <mergeCell ref="D5:D6"/>
    <mergeCell ref="E4:E6"/>
    <mergeCell ref="F4:F6"/>
    <mergeCell ref="G5:G6"/>
    <mergeCell ref="H5:H6"/>
    <mergeCell ref="I5:I6"/>
    <mergeCell ref="J5:J6"/>
    <mergeCell ref="K4:K6"/>
    <mergeCell ref="L4:L6"/>
    <mergeCell ref="M4:M6"/>
    <mergeCell ref="N4:N6"/>
    <mergeCell ref="O4:O6"/>
    <mergeCell ref="P4:P6"/>
    <mergeCell ref="Q4:Q6"/>
    <mergeCell ref="R4:R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topLeftCell="A27" workbookViewId="0">
      <selection activeCell="A1" sqref="A1"/>
    </sheetView>
  </sheetViews>
  <sheetFormatPr defaultColWidth="8" defaultRowHeight="14.25" customHeight="1" outlineLevelCol="3"/>
  <cols>
    <col min="1" max="1" width="28.5740740740741" style="2" customWidth="1"/>
    <col min="2" max="2" width="22.8518518518519" style="2" customWidth="1"/>
    <col min="3" max="3" width="28.5740740740741" style="2" customWidth="1"/>
    <col min="4" max="4" width="22.8518518518519" style="2" customWidth="1"/>
  </cols>
  <sheetData>
    <row r="1" ht="19.5" customHeight="1" spans="1:4">
      <c r="A1" s="5"/>
      <c r="B1" s="68"/>
      <c r="C1" s="68"/>
      <c r="D1" s="28" t="s">
        <v>1</v>
      </c>
    </row>
    <row r="2" ht="19.5" customHeight="1" spans="1:4">
      <c r="A2" s="6" t="s">
        <v>2</v>
      </c>
      <c r="B2" s="6"/>
      <c r="C2" s="6"/>
      <c r="D2" s="6"/>
    </row>
    <row r="3" ht="19.5" customHeight="1" spans="1:4">
      <c r="A3" s="7" t="s">
        <v>3</v>
      </c>
      <c r="B3" s="7"/>
      <c r="C3" s="7"/>
      <c r="D3" s="56" t="s">
        <v>4</v>
      </c>
    </row>
    <row r="4" ht="19.5" customHeight="1" spans="1:4">
      <c r="A4" s="71" t="s">
        <v>5</v>
      </c>
      <c r="B4" s="71"/>
      <c r="C4" s="71" t="s">
        <v>6</v>
      </c>
      <c r="D4" s="71"/>
    </row>
    <row r="5" ht="19.5" customHeight="1" spans="1:4">
      <c r="A5" s="71" t="s">
        <v>7</v>
      </c>
      <c r="B5" s="71" t="s">
        <v>8</v>
      </c>
      <c r="C5" s="13" t="s">
        <v>7</v>
      </c>
      <c r="D5" s="71" t="s">
        <v>8</v>
      </c>
    </row>
    <row r="6" ht="19.5" customHeight="1" spans="1:4">
      <c r="A6" s="119" t="s">
        <v>9</v>
      </c>
      <c r="B6" s="96">
        <f>SUM(B7:B9)</f>
        <v>2178.78</v>
      </c>
      <c r="C6" s="120" t="s">
        <v>10</v>
      </c>
      <c r="D6" s="94">
        <v>1463.31</v>
      </c>
    </row>
    <row r="7" ht="19.5" customHeight="1" spans="1:4">
      <c r="A7" s="121" t="s">
        <v>11</v>
      </c>
      <c r="B7" s="96">
        <v>2178.78</v>
      </c>
      <c r="C7" s="120" t="s">
        <v>12</v>
      </c>
      <c r="D7" s="94"/>
    </row>
    <row r="8" ht="19.5" customHeight="1" spans="1:4">
      <c r="A8" s="95" t="s">
        <v>13</v>
      </c>
      <c r="B8" s="96"/>
      <c r="C8" s="122" t="s">
        <v>14</v>
      </c>
      <c r="D8" s="94"/>
    </row>
    <row r="9" ht="19.5" customHeight="1" spans="1:4">
      <c r="A9" s="95" t="s">
        <v>15</v>
      </c>
      <c r="B9" s="96"/>
      <c r="C9" s="122" t="s">
        <v>16</v>
      </c>
      <c r="D9" s="94"/>
    </row>
    <row r="10" ht="19.5" customHeight="1" spans="1:4">
      <c r="A10" s="93" t="s">
        <v>17</v>
      </c>
      <c r="B10" s="96"/>
      <c r="C10" s="122" t="s">
        <v>18</v>
      </c>
      <c r="D10" s="94"/>
    </row>
    <row r="11" ht="19.5" customHeight="1" spans="1:4">
      <c r="A11" s="93" t="s">
        <v>19</v>
      </c>
      <c r="B11" s="96"/>
      <c r="C11" s="122" t="s">
        <v>20</v>
      </c>
      <c r="D11" s="94"/>
    </row>
    <row r="12" ht="19.5" customHeight="1" spans="1:4">
      <c r="A12" s="93" t="s">
        <v>21</v>
      </c>
      <c r="B12" s="96"/>
      <c r="C12" s="122" t="s">
        <v>22</v>
      </c>
      <c r="D12" s="94">
        <v>720.21</v>
      </c>
    </row>
    <row r="13" ht="19.5" customHeight="1" spans="1:4">
      <c r="A13" s="32" t="s">
        <v>23</v>
      </c>
      <c r="B13" s="123">
        <v>550.77</v>
      </c>
      <c r="C13" s="122" t="s">
        <v>24</v>
      </c>
      <c r="D13" s="94">
        <v>52.05</v>
      </c>
    </row>
    <row r="14" ht="19.5" customHeight="1" spans="1:4">
      <c r="A14" s="97"/>
      <c r="B14" s="97"/>
      <c r="C14" s="122" t="s">
        <v>25</v>
      </c>
      <c r="D14" s="94"/>
    </row>
    <row r="15" ht="19.5" customHeight="1" spans="1:4">
      <c r="A15" s="114"/>
      <c r="B15" s="123"/>
      <c r="C15" s="122" t="s">
        <v>26</v>
      </c>
      <c r="D15" s="94"/>
    </row>
    <row r="16" ht="19.5" customHeight="1" spans="1:4">
      <c r="A16" s="93"/>
      <c r="B16" s="94"/>
      <c r="C16" s="122" t="s">
        <v>27</v>
      </c>
      <c r="D16" s="94">
        <v>385</v>
      </c>
    </row>
    <row r="17" ht="19.5" customHeight="1" spans="1:4">
      <c r="A17" s="119"/>
      <c r="B17" s="94"/>
      <c r="C17" s="122" t="s">
        <v>28</v>
      </c>
      <c r="D17" s="94"/>
    </row>
    <row r="18" ht="19.5" customHeight="1" spans="1:4">
      <c r="A18" s="119"/>
      <c r="B18" s="94"/>
      <c r="C18" s="122" t="s">
        <v>29</v>
      </c>
      <c r="D18" s="94"/>
    </row>
    <row r="19" ht="19.5" customHeight="1" spans="1:4">
      <c r="A19" s="119"/>
      <c r="B19" s="94"/>
      <c r="C19" s="122" t="s">
        <v>30</v>
      </c>
      <c r="D19" s="94"/>
    </row>
    <row r="20" ht="19.5" customHeight="1" spans="1:4">
      <c r="A20" s="119"/>
      <c r="B20" s="94"/>
      <c r="C20" s="122" t="s">
        <v>31</v>
      </c>
      <c r="D20" s="94"/>
    </row>
    <row r="21" ht="19.5" customHeight="1" spans="1:4">
      <c r="A21" s="119"/>
      <c r="B21" s="94"/>
      <c r="C21" s="122" t="s">
        <v>32</v>
      </c>
      <c r="D21" s="94"/>
    </row>
    <row r="22" ht="19.5" customHeight="1" spans="1:4">
      <c r="A22" s="97"/>
      <c r="B22" s="97"/>
      <c r="C22" s="122" t="s">
        <v>33</v>
      </c>
      <c r="D22" s="94">
        <v>103.98</v>
      </c>
    </row>
    <row r="23" ht="19.5" customHeight="1" spans="1:4">
      <c r="A23" s="119"/>
      <c r="B23" s="94"/>
      <c r="C23" s="122" t="s">
        <v>34</v>
      </c>
      <c r="D23" s="94"/>
    </row>
    <row r="24" ht="19.5" customHeight="1" spans="1:4">
      <c r="A24" s="119"/>
      <c r="B24" s="94"/>
      <c r="C24" s="122" t="s">
        <v>35</v>
      </c>
      <c r="D24" s="94"/>
    </row>
    <row r="25" ht="19.5" customHeight="1" spans="1:4">
      <c r="A25" s="119"/>
      <c r="B25" s="94"/>
      <c r="C25" s="122" t="s">
        <v>36</v>
      </c>
      <c r="D25" s="94"/>
    </row>
    <row r="26" ht="19.5" customHeight="1" spans="1:4">
      <c r="A26" s="119"/>
      <c r="B26" s="94"/>
      <c r="C26" s="122" t="s">
        <v>37</v>
      </c>
      <c r="D26" s="94">
        <f>ROUND(D31-SUM(D6:D25),2)</f>
        <v>5</v>
      </c>
    </row>
    <row r="27" ht="19.5" customHeight="1" spans="1:4">
      <c r="A27" s="119"/>
      <c r="B27" s="94"/>
      <c r="C27" s="97"/>
      <c r="D27" s="97"/>
    </row>
    <row r="28" ht="19.5" customHeight="1" spans="1:4">
      <c r="A28" s="119"/>
      <c r="B28" s="94"/>
      <c r="C28" s="97"/>
      <c r="D28" s="97"/>
    </row>
    <row r="29" ht="19.5" customHeight="1" spans="1:4">
      <c r="A29" s="119"/>
      <c r="B29" s="94"/>
      <c r="C29" s="97"/>
      <c r="D29" s="94"/>
    </row>
    <row r="30" ht="19.5" customHeight="1" spans="1:4">
      <c r="A30" s="119"/>
      <c r="B30" s="94"/>
      <c r="D30" s="94"/>
    </row>
    <row r="31" ht="19.5" customHeight="1" spans="1:4">
      <c r="A31" s="71" t="s">
        <v>38</v>
      </c>
      <c r="B31" s="94">
        <f>B6+SUM(B10:B13)</f>
        <v>2729.55</v>
      </c>
      <c r="C31" s="71" t="s">
        <v>39</v>
      </c>
      <c r="D31" s="96">
        <f>D37-SUM(D34:D36)</f>
        <v>2729.55</v>
      </c>
    </row>
    <row r="32" ht="19.5" customHeight="1" spans="1:4">
      <c r="A32" s="97"/>
      <c r="B32" s="97"/>
      <c r="C32" s="97"/>
      <c r="D32" s="97"/>
    </row>
    <row r="33" ht="19.5" customHeight="1" spans="1:4">
      <c r="A33" s="93" t="s">
        <v>40</v>
      </c>
      <c r="B33" s="94"/>
      <c r="C33" s="97"/>
      <c r="D33" s="97"/>
    </row>
    <row r="34" ht="19.5" customHeight="1" spans="1:4">
      <c r="A34" s="93" t="s">
        <v>41</v>
      </c>
      <c r="B34" s="94"/>
      <c r="C34" s="120" t="s">
        <v>42</v>
      </c>
      <c r="D34" s="96"/>
    </row>
    <row r="35" ht="19.5" customHeight="1" spans="1:4">
      <c r="A35" s="119" t="s">
        <v>43</v>
      </c>
      <c r="B35" s="94"/>
      <c r="C35" s="120" t="s">
        <v>44</v>
      </c>
      <c r="D35" s="96"/>
    </row>
    <row r="36" ht="19.5" customHeight="1" spans="1:4">
      <c r="A36" s="119" t="s">
        <v>45</v>
      </c>
      <c r="B36" s="94"/>
      <c r="C36" s="120" t="s">
        <v>46</v>
      </c>
      <c r="D36" s="96"/>
    </row>
    <row r="37" ht="19.5" customHeight="1" spans="1:4">
      <c r="A37" s="71" t="s">
        <v>47</v>
      </c>
      <c r="B37" s="94">
        <f>SUM(B31:B36)</f>
        <v>2729.55</v>
      </c>
      <c r="C37" s="71" t="s">
        <v>48</v>
      </c>
      <c r="D37" s="96">
        <v>2729.55</v>
      </c>
    </row>
  </sheetData>
  <mergeCells count="4">
    <mergeCell ref="A2:D2"/>
    <mergeCell ref="A3:C3"/>
    <mergeCell ref="A4:B4"/>
    <mergeCell ref="C4:D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0"/>
  <sheetViews>
    <sheetView showGridLines="0" workbookViewId="0">
      <pane ySplit="7" topLeftCell="A8" activePane="bottomLeft" state="frozen"/>
      <selection/>
      <selection pane="bottomLeft" activeCell="A1" sqref="A1"/>
    </sheetView>
  </sheetViews>
  <sheetFormatPr defaultColWidth="10.2777777777778" defaultRowHeight="14.25" customHeight="1"/>
  <cols>
    <col min="1" max="2" width="4.27777777777778" customWidth="1"/>
    <col min="3" max="3" width="4.27777777777778" style="107" customWidth="1"/>
    <col min="4" max="4" width="21.4259259259259" style="107" customWidth="1"/>
    <col min="5" max="13" width="10" style="108" customWidth="1"/>
    <col min="14" max="15" width="10" customWidth="1"/>
    <col min="16" max="16" width="10" style="1" customWidth="1"/>
    <col min="17" max="17" width="10" style="108" customWidth="1"/>
    <col min="18" max="18" width="10.2777777777778" hidden="1" customWidth="1"/>
  </cols>
  <sheetData>
    <row r="1" ht="19.5" customHeight="1" spans="1:18">
      <c r="A1" t="s">
        <v>49</v>
      </c>
      <c r="B1" t="s">
        <v>49</v>
      </c>
      <c r="C1" s="109" t="s">
        <v>49</v>
      </c>
      <c r="D1" s="110" t="s">
        <v>49</v>
      </c>
      <c r="E1" s="111" t="s">
        <v>49</v>
      </c>
      <c r="F1" s="111" t="s">
        <v>49</v>
      </c>
      <c r="G1" s="111" t="s">
        <v>49</v>
      </c>
      <c r="H1" s="111" t="s">
        <v>49</v>
      </c>
      <c r="I1" s="111" t="s">
        <v>49</v>
      </c>
      <c r="J1" s="111" t="s">
        <v>49</v>
      </c>
      <c r="K1" s="111" t="s">
        <v>49</v>
      </c>
      <c r="L1" s="111" t="s">
        <v>49</v>
      </c>
      <c r="M1" s="111" t="s">
        <v>49</v>
      </c>
      <c r="N1" t="s">
        <v>49</v>
      </c>
      <c r="O1" t="s">
        <v>49</v>
      </c>
      <c r="P1" s="108" t="s">
        <v>49</v>
      </c>
      <c r="Q1" s="20" t="s">
        <v>50</v>
      </c>
      <c r="R1" t="s">
        <v>49</v>
      </c>
    </row>
    <row r="2" ht="19.5" customHeight="1" spans="1:18">
      <c r="A2" t="s">
        <v>49</v>
      </c>
      <c r="B2" t="s">
        <v>49</v>
      </c>
      <c r="C2" s="112" t="s">
        <v>51</v>
      </c>
      <c r="D2" s="112" t="s">
        <v>49</v>
      </c>
      <c r="E2" s="113" t="s">
        <v>49</v>
      </c>
      <c r="F2" s="113" t="s">
        <v>49</v>
      </c>
      <c r="G2" s="113" t="s">
        <v>49</v>
      </c>
      <c r="H2" s="113" t="s">
        <v>49</v>
      </c>
      <c r="I2" s="113" t="s">
        <v>49</v>
      </c>
      <c r="J2" s="113" t="s">
        <v>49</v>
      </c>
      <c r="K2" s="113" t="s">
        <v>49</v>
      </c>
      <c r="L2" s="113" t="s">
        <v>49</v>
      </c>
      <c r="M2" s="113" t="s">
        <v>49</v>
      </c>
      <c r="N2" s="112" t="s">
        <v>49</v>
      </c>
      <c r="O2" s="112" t="s">
        <v>49</v>
      </c>
      <c r="P2" s="113" t="s">
        <v>49</v>
      </c>
      <c r="Q2" s="113" t="s">
        <v>49</v>
      </c>
      <c r="R2" t="s">
        <v>49</v>
      </c>
    </row>
    <row r="3" s="1" customFormat="1" ht="19.5" customHeight="1" spans="1:18">
      <c r="A3" s="100" t="s">
        <v>3</v>
      </c>
      <c r="B3" s="100" t="s">
        <v>49</v>
      </c>
      <c r="C3" s="7" t="s">
        <v>49</v>
      </c>
      <c r="D3" s="8" t="s">
        <v>49</v>
      </c>
      <c r="E3" s="8" t="s">
        <v>49</v>
      </c>
      <c r="F3" s="10" t="s">
        <v>49</v>
      </c>
      <c r="G3" s="10" t="s">
        <v>49</v>
      </c>
      <c r="H3" s="10" t="s">
        <v>49</v>
      </c>
      <c r="I3" s="10" t="s">
        <v>49</v>
      </c>
      <c r="J3" s="116" t="s">
        <v>49</v>
      </c>
      <c r="K3" s="116" t="s">
        <v>49</v>
      </c>
      <c r="L3" s="116" t="s">
        <v>49</v>
      </c>
      <c r="M3" s="116" t="s">
        <v>49</v>
      </c>
      <c r="N3" s="108" t="s">
        <v>49</v>
      </c>
      <c r="O3" s="108" t="s">
        <v>49</v>
      </c>
      <c r="P3" s="29" t="s">
        <v>4</v>
      </c>
      <c r="Q3" s="21" t="s">
        <v>49</v>
      </c>
      <c r="R3" s="108" t="s">
        <v>49</v>
      </c>
    </row>
    <row r="4" s="99" customFormat="1" ht="19.5" customHeight="1" spans="1:18">
      <c r="A4" s="105" t="s">
        <v>52</v>
      </c>
      <c r="B4" s="114" t="s">
        <v>49</v>
      </c>
      <c r="C4" s="104" t="s">
        <v>52</v>
      </c>
      <c r="D4" s="104" t="s">
        <v>53</v>
      </c>
      <c r="E4" s="104" t="s">
        <v>54</v>
      </c>
      <c r="F4" s="79" t="s">
        <v>55</v>
      </c>
      <c r="G4" s="79" t="s">
        <v>49</v>
      </c>
      <c r="H4" s="79" t="s">
        <v>49</v>
      </c>
      <c r="I4" s="79" t="s">
        <v>49</v>
      </c>
      <c r="J4" s="104" t="s">
        <v>56</v>
      </c>
      <c r="K4" s="104" t="s">
        <v>57</v>
      </c>
      <c r="L4" s="104" t="s">
        <v>58</v>
      </c>
      <c r="M4" s="104" t="s">
        <v>59</v>
      </c>
      <c r="N4" s="104" t="s">
        <v>40</v>
      </c>
      <c r="O4" s="104" t="s">
        <v>41</v>
      </c>
      <c r="P4" s="103" t="s">
        <v>43</v>
      </c>
      <c r="Q4" s="79" t="s">
        <v>45</v>
      </c>
      <c r="R4" s="63" t="s">
        <v>49</v>
      </c>
    </row>
    <row r="5" s="99" customFormat="1" ht="22.5" customHeight="1" spans="1:18">
      <c r="A5" s="105" t="s">
        <v>60</v>
      </c>
      <c r="B5" s="105" t="s">
        <v>61</v>
      </c>
      <c r="C5" s="104" t="s">
        <v>62</v>
      </c>
      <c r="D5" s="104" t="s">
        <v>49</v>
      </c>
      <c r="E5" s="104" t="s">
        <v>49</v>
      </c>
      <c r="F5" s="104" t="s">
        <v>63</v>
      </c>
      <c r="G5" s="104" t="s">
        <v>64</v>
      </c>
      <c r="H5" s="104" t="s">
        <v>65</v>
      </c>
      <c r="I5" s="104" t="s">
        <v>66</v>
      </c>
      <c r="J5" s="104" t="s">
        <v>54</v>
      </c>
      <c r="K5" s="104" t="s">
        <v>49</v>
      </c>
      <c r="L5" s="104" t="s">
        <v>49</v>
      </c>
      <c r="M5" s="104" t="s">
        <v>49</v>
      </c>
      <c r="N5" s="104" t="s">
        <v>49</v>
      </c>
      <c r="O5" s="104" t="s">
        <v>49</v>
      </c>
      <c r="P5" s="117" t="s">
        <v>49</v>
      </c>
      <c r="Q5" s="104" t="s">
        <v>49</v>
      </c>
      <c r="R5" s="63" t="s">
        <v>49</v>
      </c>
    </row>
    <row r="6" s="99" customFormat="1" ht="22.5" customHeight="1" spans="1:18">
      <c r="A6" s="114" t="s">
        <v>49</v>
      </c>
      <c r="B6" s="114" t="s">
        <v>49</v>
      </c>
      <c r="C6" s="104" t="s">
        <v>49</v>
      </c>
      <c r="D6" s="104" t="s">
        <v>49</v>
      </c>
      <c r="E6" s="104" t="s">
        <v>49</v>
      </c>
      <c r="F6" s="104" t="s">
        <v>49</v>
      </c>
      <c r="G6" s="104" t="s">
        <v>49</v>
      </c>
      <c r="H6" s="104" t="s">
        <v>49</v>
      </c>
      <c r="I6" s="104" t="s">
        <v>49</v>
      </c>
      <c r="J6" s="104" t="s">
        <v>49</v>
      </c>
      <c r="K6" s="104" t="s">
        <v>49</v>
      </c>
      <c r="L6" s="104" t="s">
        <v>49</v>
      </c>
      <c r="M6" s="104" t="s">
        <v>49</v>
      </c>
      <c r="N6" s="104" t="s">
        <v>49</v>
      </c>
      <c r="O6" s="104" t="s">
        <v>49</v>
      </c>
      <c r="P6" s="117" t="s">
        <v>49</v>
      </c>
      <c r="Q6" s="104" t="s">
        <v>49</v>
      </c>
      <c r="R6" s="63" t="s">
        <v>49</v>
      </c>
    </row>
    <row r="7" s="106" customFormat="1" ht="22.5" customHeight="1" spans="1:18">
      <c r="A7" s="41" t="s">
        <v>49</v>
      </c>
      <c r="B7" s="41" t="s">
        <v>49</v>
      </c>
      <c r="C7" s="16" t="s">
        <v>49</v>
      </c>
      <c r="D7" s="18" t="s">
        <v>67</v>
      </c>
      <c r="E7" s="115">
        <f t="shared" ref="E7:E30" si="0">F7+SUM(J7:Q7)</f>
        <v>2729.55</v>
      </c>
      <c r="F7" s="115">
        <f t="shared" ref="F7:F30" si="1">SUM(G7:I7)</f>
        <v>2178.78</v>
      </c>
      <c r="G7" s="115">
        <v>2178.78</v>
      </c>
      <c r="H7" s="115">
        <v>0</v>
      </c>
      <c r="I7" s="115">
        <v>0</v>
      </c>
      <c r="J7" s="115">
        <v>0</v>
      </c>
      <c r="K7" s="115">
        <v>0</v>
      </c>
      <c r="L7" s="115">
        <v>0</v>
      </c>
      <c r="M7" s="115">
        <v>550.77</v>
      </c>
      <c r="N7" s="115">
        <v>0</v>
      </c>
      <c r="O7" s="115">
        <v>0</v>
      </c>
      <c r="P7" s="43">
        <v>0</v>
      </c>
      <c r="Q7" s="115">
        <v>0</v>
      </c>
      <c r="R7" s="118" t="s">
        <v>49</v>
      </c>
    </row>
    <row r="8" ht="22.5" customHeight="1" spans="1:18">
      <c r="A8" s="41" t="s">
        <v>68</v>
      </c>
      <c r="B8" s="41" t="s">
        <v>49</v>
      </c>
      <c r="C8" s="16" t="s">
        <v>49</v>
      </c>
      <c r="D8" s="18" t="s">
        <v>69</v>
      </c>
      <c r="E8" s="115">
        <f t="shared" si="0"/>
        <v>1463.31</v>
      </c>
      <c r="F8" s="115">
        <f t="shared" si="1"/>
        <v>1463.31</v>
      </c>
      <c r="G8" s="115">
        <v>1463.31</v>
      </c>
      <c r="H8" s="115">
        <v>0</v>
      </c>
      <c r="I8" s="115">
        <v>0</v>
      </c>
      <c r="J8" s="115">
        <v>0</v>
      </c>
      <c r="K8" s="115">
        <v>0</v>
      </c>
      <c r="L8" s="115">
        <v>0</v>
      </c>
      <c r="M8" s="115">
        <v>0</v>
      </c>
      <c r="N8" s="115">
        <v>0</v>
      </c>
      <c r="O8" s="115">
        <v>0</v>
      </c>
      <c r="P8" s="43">
        <v>0</v>
      </c>
      <c r="Q8" s="115">
        <v>0</v>
      </c>
      <c r="R8" s="118" t="s">
        <v>68</v>
      </c>
    </row>
    <row r="9" ht="22.5" customHeight="1" spans="1:18">
      <c r="A9" s="41" t="s">
        <v>49</v>
      </c>
      <c r="B9" s="41" t="s">
        <v>70</v>
      </c>
      <c r="C9" s="16" t="s">
        <v>49</v>
      </c>
      <c r="D9" s="18" t="s">
        <v>71</v>
      </c>
      <c r="E9" s="115">
        <f t="shared" si="0"/>
        <v>1463.31</v>
      </c>
      <c r="F9" s="115">
        <f t="shared" si="1"/>
        <v>1463.31</v>
      </c>
      <c r="G9" s="115">
        <v>1463.31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43">
        <v>0</v>
      </c>
      <c r="Q9" s="115">
        <v>0</v>
      </c>
      <c r="R9" s="118" t="s">
        <v>72</v>
      </c>
    </row>
    <row r="10" ht="22.5" customHeight="1" spans="1:18">
      <c r="A10" s="41" t="s">
        <v>49</v>
      </c>
      <c r="B10" s="41" t="s">
        <v>49</v>
      </c>
      <c r="C10" s="16" t="s">
        <v>73</v>
      </c>
      <c r="D10" s="18" t="s">
        <v>74</v>
      </c>
      <c r="E10" s="115">
        <f t="shared" si="0"/>
        <v>1443.86</v>
      </c>
      <c r="F10" s="115">
        <f t="shared" si="1"/>
        <v>1443.86</v>
      </c>
      <c r="G10" s="115">
        <v>1443.86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43">
        <v>0</v>
      </c>
      <c r="Q10" s="115">
        <v>0</v>
      </c>
      <c r="R10" s="118" t="s">
        <v>75</v>
      </c>
    </row>
    <row r="11" ht="22.5" customHeight="1" spans="1:18">
      <c r="A11" s="41" t="s">
        <v>49</v>
      </c>
      <c r="B11" s="41" t="s">
        <v>49</v>
      </c>
      <c r="C11" s="16" t="s">
        <v>76</v>
      </c>
      <c r="D11" s="18" t="s">
        <v>77</v>
      </c>
      <c r="E11" s="115">
        <f t="shared" si="0"/>
        <v>19.45</v>
      </c>
      <c r="F11" s="115">
        <f t="shared" si="1"/>
        <v>19.45</v>
      </c>
      <c r="G11" s="115">
        <v>19.45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43">
        <v>0</v>
      </c>
      <c r="Q11" s="115">
        <v>0</v>
      </c>
      <c r="R11" s="118" t="s">
        <v>78</v>
      </c>
    </row>
    <row r="12" ht="22.5" customHeight="1" spans="1:18">
      <c r="A12" s="41" t="s">
        <v>79</v>
      </c>
      <c r="B12" s="41" t="s">
        <v>49</v>
      </c>
      <c r="C12" s="16" t="s">
        <v>49</v>
      </c>
      <c r="D12" s="18" t="s">
        <v>80</v>
      </c>
      <c r="E12" s="115">
        <f t="shared" si="0"/>
        <v>5</v>
      </c>
      <c r="F12" s="115">
        <f t="shared" si="1"/>
        <v>5</v>
      </c>
      <c r="G12" s="115">
        <v>5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43">
        <v>0</v>
      </c>
      <c r="Q12" s="115">
        <v>0</v>
      </c>
      <c r="R12" s="118" t="s">
        <v>79</v>
      </c>
    </row>
    <row r="13" ht="22.5" customHeight="1" spans="1:18">
      <c r="A13" s="41" t="s">
        <v>49</v>
      </c>
      <c r="B13" s="41" t="s">
        <v>81</v>
      </c>
      <c r="C13" s="16" t="s">
        <v>49</v>
      </c>
      <c r="D13" s="18" t="s">
        <v>82</v>
      </c>
      <c r="E13" s="115">
        <f t="shared" si="0"/>
        <v>5</v>
      </c>
      <c r="F13" s="115">
        <f t="shared" si="1"/>
        <v>5</v>
      </c>
      <c r="G13" s="115">
        <v>5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43">
        <v>0</v>
      </c>
      <c r="Q13" s="115">
        <v>0</v>
      </c>
      <c r="R13" s="118" t="s">
        <v>83</v>
      </c>
    </row>
    <row r="14" ht="22.5" customHeight="1" spans="1:18">
      <c r="A14" s="41" t="s">
        <v>49</v>
      </c>
      <c r="B14" s="41" t="s">
        <v>49</v>
      </c>
      <c r="C14" s="16" t="s">
        <v>81</v>
      </c>
      <c r="D14" s="18" t="s">
        <v>84</v>
      </c>
      <c r="E14" s="115">
        <f t="shared" si="0"/>
        <v>5</v>
      </c>
      <c r="F14" s="115">
        <f t="shared" si="1"/>
        <v>5</v>
      </c>
      <c r="G14" s="115">
        <v>5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43">
        <v>0</v>
      </c>
      <c r="Q14" s="115">
        <v>0</v>
      </c>
      <c r="R14" s="118" t="s">
        <v>85</v>
      </c>
    </row>
    <row r="15" ht="22.5" customHeight="1" spans="1:18">
      <c r="A15" s="41" t="s">
        <v>86</v>
      </c>
      <c r="B15" s="41" t="s">
        <v>49</v>
      </c>
      <c r="C15" s="16" t="s">
        <v>49</v>
      </c>
      <c r="D15" s="18" t="s">
        <v>87</v>
      </c>
      <c r="E15" s="115">
        <f t="shared" si="0"/>
        <v>720.21</v>
      </c>
      <c r="F15" s="115">
        <f t="shared" si="1"/>
        <v>169.44</v>
      </c>
      <c r="G15" s="115">
        <v>169.44</v>
      </c>
      <c r="H15" s="115">
        <v>0</v>
      </c>
      <c r="I15" s="115">
        <v>0</v>
      </c>
      <c r="J15" s="115">
        <v>0</v>
      </c>
      <c r="K15" s="115">
        <v>0</v>
      </c>
      <c r="L15" s="115">
        <v>0</v>
      </c>
      <c r="M15" s="115">
        <v>550.77</v>
      </c>
      <c r="N15" s="115">
        <v>0</v>
      </c>
      <c r="O15" s="115">
        <v>0</v>
      </c>
      <c r="P15" s="43">
        <v>0</v>
      </c>
      <c r="Q15" s="115">
        <v>0</v>
      </c>
      <c r="R15" s="118" t="s">
        <v>86</v>
      </c>
    </row>
    <row r="16" ht="22.5" customHeight="1" spans="1:18">
      <c r="A16" s="41" t="s">
        <v>49</v>
      </c>
      <c r="B16" s="41" t="s">
        <v>88</v>
      </c>
      <c r="C16" s="16" t="s">
        <v>49</v>
      </c>
      <c r="D16" s="18" t="s">
        <v>89</v>
      </c>
      <c r="E16" s="115">
        <f t="shared" si="0"/>
        <v>118.69</v>
      </c>
      <c r="F16" s="115">
        <f t="shared" si="1"/>
        <v>118.69</v>
      </c>
      <c r="G16" s="115">
        <v>118.69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43">
        <v>0</v>
      </c>
      <c r="Q16" s="115">
        <v>0</v>
      </c>
      <c r="R16" s="118" t="s">
        <v>90</v>
      </c>
    </row>
    <row r="17" ht="22.5" customHeight="1" spans="1:18">
      <c r="A17" s="41" t="s">
        <v>49</v>
      </c>
      <c r="B17" s="41" t="s">
        <v>49</v>
      </c>
      <c r="C17" s="16" t="s">
        <v>88</v>
      </c>
      <c r="D17" s="18" t="s">
        <v>91</v>
      </c>
      <c r="E17" s="115">
        <f t="shared" si="0"/>
        <v>118.69</v>
      </c>
      <c r="F17" s="115">
        <f t="shared" si="1"/>
        <v>118.69</v>
      </c>
      <c r="G17" s="115">
        <v>118.69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43">
        <v>0</v>
      </c>
      <c r="Q17" s="115">
        <v>0</v>
      </c>
      <c r="R17" s="118" t="s">
        <v>92</v>
      </c>
    </row>
    <row r="18" ht="22.5" customHeight="1" spans="1:18">
      <c r="A18" s="41" t="s">
        <v>49</v>
      </c>
      <c r="B18" s="41" t="s">
        <v>93</v>
      </c>
      <c r="C18" s="16" t="s">
        <v>49</v>
      </c>
      <c r="D18" s="18" t="s">
        <v>94</v>
      </c>
      <c r="E18" s="115">
        <f t="shared" si="0"/>
        <v>550.77</v>
      </c>
      <c r="F18" s="115">
        <f t="shared" si="1"/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550.77</v>
      </c>
      <c r="N18" s="115">
        <v>0</v>
      </c>
      <c r="O18" s="115">
        <v>0</v>
      </c>
      <c r="P18" s="43">
        <v>0</v>
      </c>
      <c r="Q18" s="115">
        <v>0</v>
      </c>
      <c r="R18" s="118" t="s">
        <v>95</v>
      </c>
    </row>
    <row r="19" ht="22.5" customHeight="1" spans="1:18">
      <c r="A19" s="41" t="s">
        <v>49</v>
      </c>
      <c r="B19" s="41" t="s">
        <v>49</v>
      </c>
      <c r="C19" s="16" t="s">
        <v>88</v>
      </c>
      <c r="D19" s="18" t="s">
        <v>96</v>
      </c>
      <c r="E19" s="115">
        <f t="shared" si="0"/>
        <v>550.77</v>
      </c>
      <c r="F19" s="115">
        <f t="shared" si="1"/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550.77</v>
      </c>
      <c r="N19" s="115">
        <v>0</v>
      </c>
      <c r="O19" s="115">
        <v>0</v>
      </c>
      <c r="P19" s="43">
        <v>0</v>
      </c>
      <c r="Q19" s="115">
        <v>0</v>
      </c>
      <c r="R19" s="118" t="s">
        <v>97</v>
      </c>
    </row>
    <row r="20" ht="22.5" customHeight="1" spans="1:18">
      <c r="A20" s="41" t="s">
        <v>49</v>
      </c>
      <c r="B20" s="41" t="s">
        <v>81</v>
      </c>
      <c r="C20" s="16" t="s">
        <v>49</v>
      </c>
      <c r="D20" s="18" t="s">
        <v>98</v>
      </c>
      <c r="E20" s="115">
        <f t="shared" si="0"/>
        <v>50.75</v>
      </c>
      <c r="F20" s="115">
        <f t="shared" si="1"/>
        <v>50.75</v>
      </c>
      <c r="G20" s="115">
        <v>50.75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43">
        <v>0</v>
      </c>
      <c r="Q20" s="115">
        <v>0</v>
      </c>
      <c r="R20" s="118" t="s">
        <v>99</v>
      </c>
    </row>
    <row r="21" ht="22.5" customHeight="1" spans="1:18">
      <c r="A21" s="41" t="s">
        <v>49</v>
      </c>
      <c r="B21" s="41" t="s">
        <v>49</v>
      </c>
      <c r="C21" s="16" t="s">
        <v>81</v>
      </c>
      <c r="D21" s="18" t="s">
        <v>100</v>
      </c>
      <c r="E21" s="115">
        <f t="shared" si="0"/>
        <v>50.75</v>
      </c>
      <c r="F21" s="115">
        <f t="shared" si="1"/>
        <v>50.75</v>
      </c>
      <c r="G21" s="115">
        <v>50.75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43">
        <v>0</v>
      </c>
      <c r="Q21" s="115">
        <v>0</v>
      </c>
      <c r="R21" s="118" t="s">
        <v>101</v>
      </c>
    </row>
    <row r="22" ht="22.5" customHeight="1" spans="1:18">
      <c r="A22" s="41" t="s">
        <v>102</v>
      </c>
      <c r="B22" s="41" t="s">
        <v>49</v>
      </c>
      <c r="C22" s="16" t="s">
        <v>49</v>
      </c>
      <c r="D22" s="18" t="s">
        <v>103</v>
      </c>
      <c r="E22" s="115">
        <f t="shared" si="0"/>
        <v>52.05</v>
      </c>
      <c r="F22" s="115">
        <f t="shared" si="1"/>
        <v>52.05</v>
      </c>
      <c r="G22" s="115">
        <v>52.05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43">
        <v>0</v>
      </c>
      <c r="Q22" s="115">
        <v>0</v>
      </c>
      <c r="R22" s="118" t="s">
        <v>102</v>
      </c>
    </row>
    <row r="23" ht="22.5" customHeight="1" spans="1:18">
      <c r="A23" s="41" t="s">
        <v>49</v>
      </c>
      <c r="B23" s="41" t="s">
        <v>104</v>
      </c>
      <c r="C23" s="16" t="s">
        <v>49</v>
      </c>
      <c r="D23" s="18" t="s">
        <v>105</v>
      </c>
      <c r="E23" s="115">
        <f t="shared" si="0"/>
        <v>52.05</v>
      </c>
      <c r="F23" s="115">
        <f t="shared" si="1"/>
        <v>52.05</v>
      </c>
      <c r="G23" s="115">
        <v>52.05</v>
      </c>
      <c r="H23" s="115">
        <v>0</v>
      </c>
      <c r="I23" s="115">
        <v>0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  <c r="O23" s="115">
        <v>0</v>
      </c>
      <c r="P23" s="43">
        <v>0</v>
      </c>
      <c r="Q23" s="115">
        <v>0</v>
      </c>
      <c r="R23" s="118" t="s">
        <v>106</v>
      </c>
    </row>
    <row r="24" ht="22.5" customHeight="1" spans="1:18">
      <c r="A24" s="41" t="s">
        <v>49</v>
      </c>
      <c r="B24" s="41" t="s">
        <v>49</v>
      </c>
      <c r="C24" s="16" t="s">
        <v>73</v>
      </c>
      <c r="D24" s="18" t="s">
        <v>107</v>
      </c>
      <c r="E24" s="115">
        <f t="shared" si="0"/>
        <v>52.05</v>
      </c>
      <c r="F24" s="115">
        <f t="shared" si="1"/>
        <v>52.05</v>
      </c>
      <c r="G24" s="115">
        <v>52.05</v>
      </c>
      <c r="H24" s="115">
        <v>0</v>
      </c>
      <c r="I24" s="115">
        <v>0</v>
      </c>
      <c r="J24" s="115">
        <v>0</v>
      </c>
      <c r="K24" s="115">
        <v>0</v>
      </c>
      <c r="L24" s="115">
        <v>0</v>
      </c>
      <c r="M24" s="115">
        <v>0</v>
      </c>
      <c r="N24" s="115">
        <v>0</v>
      </c>
      <c r="O24" s="115">
        <v>0</v>
      </c>
      <c r="P24" s="43">
        <v>0</v>
      </c>
      <c r="Q24" s="115">
        <v>0</v>
      </c>
      <c r="R24" s="118" t="s">
        <v>108</v>
      </c>
    </row>
    <row r="25" ht="22.5" customHeight="1" spans="1:18">
      <c r="A25" s="41" t="s">
        <v>109</v>
      </c>
      <c r="B25" s="41" t="s">
        <v>49</v>
      </c>
      <c r="C25" s="16" t="s">
        <v>49</v>
      </c>
      <c r="D25" s="18" t="s">
        <v>110</v>
      </c>
      <c r="E25" s="115">
        <f t="shared" si="0"/>
        <v>385</v>
      </c>
      <c r="F25" s="115">
        <f t="shared" si="1"/>
        <v>385</v>
      </c>
      <c r="G25" s="115">
        <v>385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0</v>
      </c>
      <c r="P25" s="43">
        <v>0</v>
      </c>
      <c r="Q25" s="115">
        <v>0</v>
      </c>
      <c r="R25" s="118" t="s">
        <v>109</v>
      </c>
    </row>
    <row r="26" ht="22.5" customHeight="1" spans="1:18">
      <c r="A26" s="41" t="s">
        <v>49</v>
      </c>
      <c r="B26" s="41" t="s">
        <v>93</v>
      </c>
      <c r="C26" s="16" t="s">
        <v>49</v>
      </c>
      <c r="D26" s="18" t="s">
        <v>111</v>
      </c>
      <c r="E26" s="115">
        <f t="shared" si="0"/>
        <v>385</v>
      </c>
      <c r="F26" s="115">
        <f t="shared" si="1"/>
        <v>385</v>
      </c>
      <c r="G26" s="115">
        <v>385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43">
        <v>0</v>
      </c>
      <c r="Q26" s="115">
        <v>0</v>
      </c>
      <c r="R26" s="118" t="s">
        <v>112</v>
      </c>
    </row>
    <row r="27" ht="22.5" customHeight="1" spans="1:18">
      <c r="A27" s="41" t="s">
        <v>49</v>
      </c>
      <c r="B27" s="41" t="s">
        <v>49</v>
      </c>
      <c r="C27" s="16" t="s">
        <v>88</v>
      </c>
      <c r="D27" s="18" t="s">
        <v>113</v>
      </c>
      <c r="E27" s="115">
        <f t="shared" si="0"/>
        <v>385</v>
      </c>
      <c r="F27" s="115">
        <f t="shared" si="1"/>
        <v>385</v>
      </c>
      <c r="G27" s="115">
        <v>385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43">
        <v>0</v>
      </c>
      <c r="Q27" s="115">
        <v>0</v>
      </c>
      <c r="R27" s="118" t="s">
        <v>114</v>
      </c>
    </row>
    <row r="28" ht="22.5" customHeight="1" spans="1:18">
      <c r="A28" s="41" t="s">
        <v>115</v>
      </c>
      <c r="B28" s="41" t="s">
        <v>49</v>
      </c>
      <c r="C28" s="16" t="s">
        <v>49</v>
      </c>
      <c r="D28" s="18" t="s">
        <v>116</v>
      </c>
      <c r="E28" s="115">
        <f t="shared" si="0"/>
        <v>103.98</v>
      </c>
      <c r="F28" s="115">
        <f t="shared" si="1"/>
        <v>103.98</v>
      </c>
      <c r="G28" s="115">
        <v>103.98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43">
        <v>0</v>
      </c>
      <c r="Q28" s="115">
        <v>0</v>
      </c>
      <c r="R28" s="118" t="s">
        <v>115</v>
      </c>
    </row>
    <row r="29" ht="22.5" customHeight="1" spans="1:18">
      <c r="A29" s="41" t="s">
        <v>49</v>
      </c>
      <c r="B29" s="41" t="s">
        <v>76</v>
      </c>
      <c r="C29" s="16" t="s">
        <v>49</v>
      </c>
      <c r="D29" s="18" t="s">
        <v>117</v>
      </c>
      <c r="E29" s="115">
        <f t="shared" si="0"/>
        <v>103.98</v>
      </c>
      <c r="F29" s="115">
        <f t="shared" si="1"/>
        <v>103.98</v>
      </c>
      <c r="G29" s="115">
        <v>103.98</v>
      </c>
      <c r="H29" s="115">
        <v>0</v>
      </c>
      <c r="I29" s="115">
        <v>0</v>
      </c>
      <c r="J29" s="115">
        <v>0</v>
      </c>
      <c r="K29" s="115">
        <v>0</v>
      </c>
      <c r="L29" s="115">
        <v>0</v>
      </c>
      <c r="M29" s="115">
        <v>0</v>
      </c>
      <c r="N29" s="115">
        <v>0</v>
      </c>
      <c r="O29" s="115">
        <v>0</v>
      </c>
      <c r="P29" s="43">
        <v>0</v>
      </c>
      <c r="Q29" s="115">
        <v>0</v>
      </c>
      <c r="R29" s="118" t="s">
        <v>118</v>
      </c>
    </row>
    <row r="30" ht="22.5" customHeight="1" spans="1:18">
      <c r="A30" s="41" t="s">
        <v>49</v>
      </c>
      <c r="B30" s="41" t="s">
        <v>49</v>
      </c>
      <c r="C30" s="16" t="s">
        <v>73</v>
      </c>
      <c r="D30" s="18" t="s">
        <v>119</v>
      </c>
      <c r="E30" s="115">
        <f t="shared" si="0"/>
        <v>103.98</v>
      </c>
      <c r="F30" s="115">
        <f t="shared" si="1"/>
        <v>103.98</v>
      </c>
      <c r="G30" s="115">
        <v>103.98</v>
      </c>
      <c r="H30" s="115">
        <v>0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43">
        <v>0</v>
      </c>
      <c r="Q30" s="115">
        <v>0</v>
      </c>
      <c r="R30" s="118" t="s">
        <v>120</v>
      </c>
    </row>
  </sheetData>
  <mergeCells count="22">
    <mergeCell ref="C2:Q2"/>
    <mergeCell ref="A3:I3"/>
    <mergeCell ref="P3:Q3"/>
    <mergeCell ref="A4:C4"/>
    <mergeCell ref="F4:I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showGridLines="0" workbookViewId="0">
      <pane ySplit="5" topLeftCell="A6" activePane="bottomLeft" state="frozen"/>
      <selection/>
      <selection pane="bottomLeft" activeCell="A1" sqref="A1:H1"/>
    </sheetView>
  </sheetViews>
  <sheetFormatPr defaultColWidth="7.85185185185185" defaultRowHeight="14.25" customHeight="1"/>
  <cols>
    <col min="1" max="1" width="7.13888888888889" style="27" customWidth="1"/>
    <col min="2" max="3" width="7.13888888888889" customWidth="1"/>
    <col min="4" max="4" width="42.8518518518519" style="27" customWidth="1"/>
    <col min="5" max="8" width="20" style="27" customWidth="1"/>
    <col min="9" max="9" width="7.85185185185185" hidden="1" customWidth="1"/>
  </cols>
  <sheetData>
    <row r="1" ht="19.5" customHeight="1" spans="1:9">
      <c r="A1" s="28" t="s">
        <v>121</v>
      </c>
      <c r="B1" s="28" t="s">
        <v>49</v>
      </c>
      <c r="C1" s="28" t="s">
        <v>49</v>
      </c>
      <c r="D1" s="29" t="s">
        <v>49</v>
      </c>
      <c r="E1" s="29" t="s">
        <v>49</v>
      </c>
      <c r="F1" s="29" t="s">
        <v>49</v>
      </c>
      <c r="G1" s="29" t="s">
        <v>49</v>
      </c>
      <c r="H1" s="29" t="s">
        <v>49</v>
      </c>
      <c r="I1" t="s">
        <v>49</v>
      </c>
    </row>
    <row r="2" ht="19.5" customHeight="1" spans="1:9">
      <c r="A2" s="6" t="s">
        <v>122</v>
      </c>
      <c r="B2" s="6" t="s">
        <v>49</v>
      </c>
      <c r="C2" s="6" t="s">
        <v>49</v>
      </c>
      <c r="D2" s="30" t="s">
        <v>49</v>
      </c>
      <c r="E2" s="30" t="s">
        <v>49</v>
      </c>
      <c r="F2" s="30" t="s">
        <v>49</v>
      </c>
      <c r="G2" s="30" t="s">
        <v>49</v>
      </c>
      <c r="H2" s="30" t="s">
        <v>49</v>
      </c>
      <c r="I2" t="s">
        <v>49</v>
      </c>
    </row>
    <row r="3" ht="19.5" customHeight="1" spans="1:9">
      <c r="A3" s="100" t="s">
        <v>3</v>
      </c>
      <c r="B3" s="101" t="s">
        <v>49</v>
      </c>
      <c r="C3" s="101" t="s">
        <v>49</v>
      </c>
      <c r="D3" s="100" t="s">
        <v>49</v>
      </c>
      <c r="E3" s="100" t="s">
        <v>49</v>
      </c>
      <c r="F3" s="100" t="s">
        <v>49</v>
      </c>
      <c r="G3" s="100" t="s">
        <v>49</v>
      </c>
      <c r="H3" s="102" t="s">
        <v>4</v>
      </c>
      <c r="I3" t="s">
        <v>49</v>
      </c>
    </row>
    <row r="4" s="99" customFormat="1" ht="19.5" customHeight="1" spans="1:9">
      <c r="A4" s="79" t="s">
        <v>52</v>
      </c>
      <c r="B4" s="79" t="s">
        <v>49</v>
      </c>
      <c r="C4" s="79" t="s">
        <v>49</v>
      </c>
      <c r="D4" s="103" t="s">
        <v>53</v>
      </c>
      <c r="E4" s="104" t="s">
        <v>54</v>
      </c>
      <c r="F4" s="104" t="s">
        <v>123</v>
      </c>
      <c r="G4" s="104" t="s">
        <v>124</v>
      </c>
      <c r="H4" s="104" t="s">
        <v>46</v>
      </c>
      <c r="I4" s="62" t="s">
        <v>49</v>
      </c>
    </row>
    <row r="5" s="99" customFormat="1" ht="19.5" customHeight="1" spans="1:9">
      <c r="A5" s="79" t="s">
        <v>60</v>
      </c>
      <c r="B5" s="105" t="s">
        <v>61</v>
      </c>
      <c r="C5" s="105" t="s">
        <v>62</v>
      </c>
      <c r="D5" s="104" t="s">
        <v>53</v>
      </c>
      <c r="E5" s="103" t="s">
        <v>49</v>
      </c>
      <c r="F5" s="103" t="s">
        <v>49</v>
      </c>
      <c r="G5" s="103" t="s">
        <v>49</v>
      </c>
      <c r="H5" s="103" t="s">
        <v>49</v>
      </c>
      <c r="I5" s="63" t="s">
        <v>49</v>
      </c>
    </row>
    <row r="6" s="1" customFormat="1" ht="19.5" customHeight="1" spans="1:9">
      <c r="A6" s="40" t="s">
        <v>49</v>
      </c>
      <c r="B6" s="41" t="s">
        <v>49</v>
      </c>
      <c r="C6" s="41" t="s">
        <v>49</v>
      </c>
      <c r="D6" s="18" t="s">
        <v>67</v>
      </c>
      <c r="E6" s="53">
        <f t="shared" ref="E6:E29" si="0">SUM(F6:H6)</f>
        <v>2729.55</v>
      </c>
      <c r="F6" s="53">
        <v>2320.1</v>
      </c>
      <c r="G6" s="53">
        <v>409.45</v>
      </c>
      <c r="H6" s="53">
        <v>0</v>
      </c>
      <c r="I6" s="15" t="s">
        <v>49</v>
      </c>
    </row>
    <row r="7" ht="19.5" customHeight="1" spans="1:9">
      <c r="A7" s="40" t="s">
        <v>68</v>
      </c>
      <c r="B7" s="41" t="s">
        <v>49</v>
      </c>
      <c r="C7" s="41" t="s">
        <v>49</v>
      </c>
      <c r="D7" s="18" t="s">
        <v>69</v>
      </c>
      <c r="E7" s="53">
        <f t="shared" si="0"/>
        <v>1463.31</v>
      </c>
      <c r="F7" s="53">
        <v>1443.86</v>
      </c>
      <c r="G7" s="53">
        <v>19.45</v>
      </c>
      <c r="H7" s="53">
        <v>0</v>
      </c>
      <c r="I7" s="15" t="s">
        <v>68</v>
      </c>
    </row>
    <row r="8" ht="19.5" customHeight="1" spans="1:9">
      <c r="A8" s="40" t="s">
        <v>49</v>
      </c>
      <c r="B8" s="41" t="s">
        <v>70</v>
      </c>
      <c r="C8" s="41" t="s">
        <v>49</v>
      </c>
      <c r="D8" s="18" t="s">
        <v>71</v>
      </c>
      <c r="E8" s="53">
        <f t="shared" si="0"/>
        <v>1463.31</v>
      </c>
      <c r="F8" s="53">
        <v>1443.86</v>
      </c>
      <c r="G8" s="53">
        <v>19.45</v>
      </c>
      <c r="H8" s="53">
        <v>0</v>
      </c>
      <c r="I8" s="15" t="s">
        <v>72</v>
      </c>
    </row>
    <row r="9" ht="19.5" customHeight="1" spans="1:9">
      <c r="A9" s="40" t="s">
        <v>49</v>
      </c>
      <c r="B9" s="41" t="s">
        <v>49</v>
      </c>
      <c r="C9" s="41" t="s">
        <v>73</v>
      </c>
      <c r="D9" s="18" t="s">
        <v>74</v>
      </c>
      <c r="E9" s="53">
        <f t="shared" si="0"/>
        <v>1443.86</v>
      </c>
      <c r="F9" s="53">
        <v>1443.86</v>
      </c>
      <c r="G9" s="53">
        <v>0</v>
      </c>
      <c r="H9" s="53">
        <v>0</v>
      </c>
      <c r="I9" s="15" t="s">
        <v>75</v>
      </c>
    </row>
    <row r="10" ht="19.5" customHeight="1" spans="1:9">
      <c r="A10" s="40" t="s">
        <v>49</v>
      </c>
      <c r="B10" s="41" t="s">
        <v>49</v>
      </c>
      <c r="C10" s="41" t="s">
        <v>76</v>
      </c>
      <c r="D10" s="18" t="s">
        <v>77</v>
      </c>
      <c r="E10" s="53">
        <f t="shared" si="0"/>
        <v>19.45</v>
      </c>
      <c r="F10" s="53">
        <v>0</v>
      </c>
      <c r="G10" s="53">
        <v>19.45</v>
      </c>
      <c r="H10" s="53">
        <v>0</v>
      </c>
      <c r="I10" s="15" t="s">
        <v>78</v>
      </c>
    </row>
    <row r="11" ht="19.5" customHeight="1" spans="1:9">
      <c r="A11" s="40" t="s">
        <v>79</v>
      </c>
      <c r="B11" s="41" t="s">
        <v>49</v>
      </c>
      <c r="C11" s="41" t="s">
        <v>49</v>
      </c>
      <c r="D11" s="18" t="s">
        <v>80</v>
      </c>
      <c r="E11" s="53">
        <f t="shared" si="0"/>
        <v>5</v>
      </c>
      <c r="F11" s="53">
        <v>0</v>
      </c>
      <c r="G11" s="53">
        <v>5</v>
      </c>
      <c r="H11" s="53">
        <v>0</v>
      </c>
      <c r="I11" s="15" t="s">
        <v>79</v>
      </c>
    </row>
    <row r="12" ht="19.5" customHeight="1" spans="1:9">
      <c r="A12" s="40" t="s">
        <v>49</v>
      </c>
      <c r="B12" s="41" t="s">
        <v>81</v>
      </c>
      <c r="C12" s="41" t="s">
        <v>49</v>
      </c>
      <c r="D12" s="18" t="s">
        <v>82</v>
      </c>
      <c r="E12" s="53">
        <f t="shared" si="0"/>
        <v>5</v>
      </c>
      <c r="F12" s="53">
        <v>0</v>
      </c>
      <c r="G12" s="53">
        <v>5</v>
      </c>
      <c r="H12" s="53">
        <v>0</v>
      </c>
      <c r="I12" s="15" t="s">
        <v>83</v>
      </c>
    </row>
    <row r="13" ht="19.5" customHeight="1" spans="1:9">
      <c r="A13" s="40" t="s">
        <v>49</v>
      </c>
      <c r="B13" s="41" t="s">
        <v>49</v>
      </c>
      <c r="C13" s="41" t="s">
        <v>81</v>
      </c>
      <c r="D13" s="18" t="s">
        <v>84</v>
      </c>
      <c r="E13" s="53">
        <f t="shared" si="0"/>
        <v>5</v>
      </c>
      <c r="F13" s="53">
        <v>0</v>
      </c>
      <c r="G13" s="53">
        <v>5</v>
      </c>
      <c r="H13" s="53">
        <v>0</v>
      </c>
      <c r="I13" s="15" t="s">
        <v>85</v>
      </c>
    </row>
    <row r="14" ht="19.5" customHeight="1" spans="1:9">
      <c r="A14" s="40" t="s">
        <v>86</v>
      </c>
      <c r="B14" s="41" t="s">
        <v>49</v>
      </c>
      <c r="C14" s="41" t="s">
        <v>49</v>
      </c>
      <c r="D14" s="18" t="s">
        <v>87</v>
      </c>
      <c r="E14" s="53">
        <f t="shared" si="0"/>
        <v>720.21</v>
      </c>
      <c r="F14" s="53">
        <v>720.21</v>
      </c>
      <c r="G14" s="53">
        <v>0</v>
      </c>
      <c r="H14" s="53">
        <v>0</v>
      </c>
      <c r="I14" s="15" t="s">
        <v>86</v>
      </c>
    </row>
    <row r="15" ht="19.5" customHeight="1" spans="1:9">
      <c r="A15" s="40" t="s">
        <v>49</v>
      </c>
      <c r="B15" s="41" t="s">
        <v>88</v>
      </c>
      <c r="C15" s="41" t="s">
        <v>49</v>
      </c>
      <c r="D15" s="18" t="s">
        <v>89</v>
      </c>
      <c r="E15" s="53">
        <f t="shared" si="0"/>
        <v>118.69</v>
      </c>
      <c r="F15" s="53">
        <v>118.69</v>
      </c>
      <c r="G15" s="53">
        <v>0</v>
      </c>
      <c r="H15" s="53">
        <v>0</v>
      </c>
      <c r="I15" s="15" t="s">
        <v>90</v>
      </c>
    </row>
    <row r="16" ht="19.5" customHeight="1" spans="1:9">
      <c r="A16" s="40" t="s">
        <v>49</v>
      </c>
      <c r="B16" s="41" t="s">
        <v>49</v>
      </c>
      <c r="C16" s="41" t="s">
        <v>88</v>
      </c>
      <c r="D16" s="18" t="s">
        <v>91</v>
      </c>
      <c r="E16" s="53">
        <f t="shared" si="0"/>
        <v>118.69</v>
      </c>
      <c r="F16" s="53">
        <v>118.69</v>
      </c>
      <c r="G16" s="53">
        <v>0</v>
      </c>
      <c r="H16" s="53">
        <v>0</v>
      </c>
      <c r="I16" s="15" t="s">
        <v>92</v>
      </c>
    </row>
    <row r="17" ht="19.5" customHeight="1" spans="1:9">
      <c r="A17" s="40" t="s">
        <v>49</v>
      </c>
      <c r="B17" s="41" t="s">
        <v>93</v>
      </c>
      <c r="C17" s="41" t="s">
        <v>49</v>
      </c>
      <c r="D17" s="18" t="s">
        <v>94</v>
      </c>
      <c r="E17" s="53">
        <f t="shared" si="0"/>
        <v>550.77</v>
      </c>
      <c r="F17" s="53">
        <v>550.77</v>
      </c>
      <c r="G17" s="53">
        <v>0</v>
      </c>
      <c r="H17" s="53">
        <v>0</v>
      </c>
      <c r="I17" s="15" t="s">
        <v>95</v>
      </c>
    </row>
    <row r="18" ht="19.5" customHeight="1" spans="1:9">
      <c r="A18" s="40" t="s">
        <v>49</v>
      </c>
      <c r="B18" s="41" t="s">
        <v>49</v>
      </c>
      <c r="C18" s="41" t="s">
        <v>88</v>
      </c>
      <c r="D18" s="18" t="s">
        <v>96</v>
      </c>
      <c r="E18" s="53">
        <f t="shared" si="0"/>
        <v>550.77</v>
      </c>
      <c r="F18" s="53">
        <v>550.77</v>
      </c>
      <c r="G18" s="53">
        <v>0</v>
      </c>
      <c r="H18" s="53">
        <v>0</v>
      </c>
      <c r="I18" s="15" t="s">
        <v>97</v>
      </c>
    </row>
    <row r="19" ht="19.5" customHeight="1" spans="1:9">
      <c r="A19" s="40" t="s">
        <v>49</v>
      </c>
      <c r="B19" s="41" t="s">
        <v>81</v>
      </c>
      <c r="C19" s="41" t="s">
        <v>49</v>
      </c>
      <c r="D19" s="18" t="s">
        <v>98</v>
      </c>
      <c r="E19" s="53">
        <f t="shared" si="0"/>
        <v>50.75</v>
      </c>
      <c r="F19" s="53">
        <v>50.75</v>
      </c>
      <c r="G19" s="53">
        <v>0</v>
      </c>
      <c r="H19" s="53">
        <v>0</v>
      </c>
      <c r="I19" s="15" t="s">
        <v>99</v>
      </c>
    </row>
    <row r="20" ht="19.5" customHeight="1" spans="1:9">
      <c r="A20" s="40" t="s">
        <v>49</v>
      </c>
      <c r="B20" s="41" t="s">
        <v>49</v>
      </c>
      <c r="C20" s="41" t="s">
        <v>81</v>
      </c>
      <c r="D20" s="18" t="s">
        <v>100</v>
      </c>
      <c r="E20" s="53">
        <f t="shared" si="0"/>
        <v>50.75</v>
      </c>
      <c r="F20" s="53">
        <v>50.75</v>
      </c>
      <c r="G20" s="53">
        <v>0</v>
      </c>
      <c r="H20" s="53">
        <v>0</v>
      </c>
      <c r="I20" s="15" t="s">
        <v>101</v>
      </c>
    </row>
    <row r="21" ht="19.5" customHeight="1" spans="1:9">
      <c r="A21" s="40" t="s">
        <v>102</v>
      </c>
      <c r="B21" s="41" t="s">
        <v>49</v>
      </c>
      <c r="C21" s="41" t="s">
        <v>49</v>
      </c>
      <c r="D21" s="18" t="s">
        <v>103</v>
      </c>
      <c r="E21" s="53">
        <f t="shared" si="0"/>
        <v>52.05</v>
      </c>
      <c r="F21" s="53">
        <v>52.05</v>
      </c>
      <c r="G21" s="53">
        <v>0</v>
      </c>
      <c r="H21" s="53">
        <v>0</v>
      </c>
      <c r="I21" s="15" t="s">
        <v>102</v>
      </c>
    </row>
    <row r="22" ht="19.5" customHeight="1" spans="1:9">
      <c r="A22" s="40" t="s">
        <v>49</v>
      </c>
      <c r="B22" s="41" t="s">
        <v>104</v>
      </c>
      <c r="C22" s="41" t="s">
        <v>49</v>
      </c>
      <c r="D22" s="18" t="s">
        <v>105</v>
      </c>
      <c r="E22" s="53">
        <f t="shared" si="0"/>
        <v>52.05</v>
      </c>
      <c r="F22" s="53">
        <v>52.05</v>
      </c>
      <c r="G22" s="53">
        <v>0</v>
      </c>
      <c r="H22" s="53">
        <v>0</v>
      </c>
      <c r="I22" s="15" t="s">
        <v>106</v>
      </c>
    </row>
    <row r="23" ht="19.5" customHeight="1" spans="1:9">
      <c r="A23" s="40" t="s">
        <v>49</v>
      </c>
      <c r="B23" s="41" t="s">
        <v>49</v>
      </c>
      <c r="C23" s="41" t="s">
        <v>73</v>
      </c>
      <c r="D23" s="18" t="s">
        <v>107</v>
      </c>
      <c r="E23" s="53">
        <f t="shared" si="0"/>
        <v>52.05</v>
      </c>
      <c r="F23" s="53">
        <v>52.05</v>
      </c>
      <c r="G23" s="53">
        <v>0</v>
      </c>
      <c r="H23" s="53">
        <v>0</v>
      </c>
      <c r="I23" s="15" t="s">
        <v>108</v>
      </c>
    </row>
    <row r="24" ht="19.5" customHeight="1" spans="1:9">
      <c r="A24" s="40" t="s">
        <v>109</v>
      </c>
      <c r="B24" s="41" t="s">
        <v>49</v>
      </c>
      <c r="C24" s="41" t="s">
        <v>49</v>
      </c>
      <c r="D24" s="18" t="s">
        <v>110</v>
      </c>
      <c r="E24" s="53">
        <f t="shared" si="0"/>
        <v>385</v>
      </c>
      <c r="F24" s="53">
        <v>0</v>
      </c>
      <c r="G24" s="53">
        <v>385</v>
      </c>
      <c r="H24" s="53">
        <v>0</v>
      </c>
      <c r="I24" s="15" t="s">
        <v>109</v>
      </c>
    </row>
    <row r="25" ht="19.5" customHeight="1" spans="1:9">
      <c r="A25" s="40" t="s">
        <v>49</v>
      </c>
      <c r="B25" s="41" t="s">
        <v>93</v>
      </c>
      <c r="C25" s="41" t="s">
        <v>49</v>
      </c>
      <c r="D25" s="18" t="s">
        <v>111</v>
      </c>
      <c r="E25" s="53">
        <f t="shared" si="0"/>
        <v>385</v>
      </c>
      <c r="F25" s="53">
        <v>0</v>
      </c>
      <c r="G25" s="53">
        <v>385</v>
      </c>
      <c r="H25" s="53">
        <v>0</v>
      </c>
      <c r="I25" s="15" t="s">
        <v>112</v>
      </c>
    </row>
    <row r="26" ht="19.5" customHeight="1" spans="1:9">
      <c r="A26" s="40" t="s">
        <v>49</v>
      </c>
      <c r="B26" s="41" t="s">
        <v>49</v>
      </c>
      <c r="C26" s="41" t="s">
        <v>88</v>
      </c>
      <c r="D26" s="18" t="s">
        <v>113</v>
      </c>
      <c r="E26" s="53">
        <f t="shared" si="0"/>
        <v>385</v>
      </c>
      <c r="F26" s="53">
        <v>0</v>
      </c>
      <c r="G26" s="53">
        <v>385</v>
      </c>
      <c r="H26" s="53">
        <v>0</v>
      </c>
      <c r="I26" s="15" t="s">
        <v>114</v>
      </c>
    </row>
    <row r="27" ht="19.5" customHeight="1" spans="1:9">
      <c r="A27" s="40" t="s">
        <v>115</v>
      </c>
      <c r="B27" s="41" t="s">
        <v>49</v>
      </c>
      <c r="C27" s="41" t="s">
        <v>49</v>
      </c>
      <c r="D27" s="18" t="s">
        <v>116</v>
      </c>
      <c r="E27" s="53">
        <f t="shared" si="0"/>
        <v>103.98</v>
      </c>
      <c r="F27" s="53">
        <v>103.98</v>
      </c>
      <c r="G27" s="53">
        <v>0</v>
      </c>
      <c r="H27" s="53">
        <v>0</v>
      </c>
      <c r="I27" s="15" t="s">
        <v>115</v>
      </c>
    </row>
    <row r="28" ht="19.5" customHeight="1" spans="1:9">
      <c r="A28" s="40" t="s">
        <v>49</v>
      </c>
      <c r="B28" s="41" t="s">
        <v>76</v>
      </c>
      <c r="C28" s="41" t="s">
        <v>49</v>
      </c>
      <c r="D28" s="18" t="s">
        <v>117</v>
      </c>
      <c r="E28" s="53">
        <f t="shared" si="0"/>
        <v>103.98</v>
      </c>
      <c r="F28" s="53">
        <v>103.98</v>
      </c>
      <c r="G28" s="53">
        <v>0</v>
      </c>
      <c r="H28" s="53">
        <v>0</v>
      </c>
      <c r="I28" s="15" t="s">
        <v>118</v>
      </c>
    </row>
    <row r="29" ht="19.5" customHeight="1" spans="1:9">
      <c r="A29" s="40" t="s">
        <v>49</v>
      </c>
      <c r="B29" s="41" t="s">
        <v>49</v>
      </c>
      <c r="C29" s="41" t="s">
        <v>73</v>
      </c>
      <c r="D29" s="18" t="s">
        <v>119</v>
      </c>
      <c r="E29" s="53">
        <f t="shared" si="0"/>
        <v>103.98</v>
      </c>
      <c r="F29" s="53">
        <v>103.98</v>
      </c>
      <c r="G29" s="53">
        <v>0</v>
      </c>
      <c r="H29" s="53">
        <v>0</v>
      </c>
      <c r="I29" s="15" t="s">
        <v>120</v>
      </c>
    </row>
  </sheetData>
  <mergeCells count="10">
    <mergeCell ref="A1:H1"/>
    <mergeCell ref="A2:H2"/>
    <mergeCell ref="A3:G3"/>
    <mergeCell ref="A4:C4"/>
    <mergeCell ref="D4:D5"/>
    <mergeCell ref="E4:E5"/>
    <mergeCell ref="F4:F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selection activeCell="A1" sqref="A1"/>
    </sheetView>
  </sheetViews>
  <sheetFormatPr defaultColWidth="8" defaultRowHeight="14.25" customHeight="1" outlineLevelCol="6"/>
  <cols>
    <col min="1" max="1" width="29.1388888888889" style="2" customWidth="1"/>
    <col min="2" max="2" width="24.2777777777778" style="2" customWidth="1"/>
    <col min="3" max="3" width="29.712962962963" style="2" customWidth="1"/>
    <col min="4" max="7" width="17.1388888888889" style="2" customWidth="1"/>
  </cols>
  <sheetData>
    <row r="1" ht="19.5" customHeight="1" spans="1:7">
      <c r="A1" s="5"/>
      <c r="B1" s="68"/>
      <c r="C1" s="68"/>
      <c r="E1" s="86"/>
      <c r="G1" s="28" t="s">
        <v>125</v>
      </c>
    </row>
    <row r="2" ht="19.5" customHeight="1" spans="1:7">
      <c r="A2" s="6" t="s">
        <v>126</v>
      </c>
      <c r="B2" s="6"/>
      <c r="C2" s="6"/>
      <c r="D2" s="6"/>
      <c r="E2" s="87"/>
      <c r="F2" s="88"/>
      <c r="G2" s="88"/>
    </row>
    <row r="3" ht="19.5" customHeight="1" spans="1:7">
      <c r="A3" s="7" t="s">
        <v>3</v>
      </c>
      <c r="B3" s="7"/>
      <c r="C3" s="7"/>
      <c r="D3" s="45"/>
      <c r="E3" s="7"/>
      <c r="F3" s="45"/>
      <c r="G3" s="89" t="s">
        <v>4</v>
      </c>
    </row>
    <row r="4" ht="19.5" customHeight="1" spans="1:7">
      <c r="A4" s="71" t="s">
        <v>5</v>
      </c>
      <c r="B4" s="71"/>
      <c r="C4" s="71" t="s">
        <v>6</v>
      </c>
      <c r="D4" s="71"/>
      <c r="E4" s="90"/>
      <c r="F4" s="91"/>
      <c r="G4" s="91"/>
    </row>
    <row r="5" ht="19.5" customHeight="1" spans="1:7">
      <c r="A5" s="13" t="s">
        <v>7</v>
      </c>
      <c r="B5" s="13" t="s">
        <v>8</v>
      </c>
      <c r="C5" s="77" t="s">
        <v>7</v>
      </c>
      <c r="D5" s="71" t="s">
        <v>8</v>
      </c>
      <c r="E5" s="90"/>
      <c r="F5" s="91"/>
      <c r="G5" s="91"/>
    </row>
    <row r="6" ht="19.5" customHeight="1" spans="1:7">
      <c r="A6" s="13"/>
      <c r="B6" s="13"/>
      <c r="C6" s="92"/>
      <c r="D6" s="13" t="s">
        <v>127</v>
      </c>
      <c r="E6" s="13" t="s">
        <v>128</v>
      </c>
      <c r="F6" s="13" t="s">
        <v>129</v>
      </c>
      <c r="G6" s="13" t="s">
        <v>130</v>
      </c>
    </row>
    <row r="7" ht="19.5" customHeight="1" spans="1:7">
      <c r="A7" s="93" t="s">
        <v>131</v>
      </c>
      <c r="B7" s="94">
        <v>2178.78</v>
      </c>
      <c r="C7" s="93" t="s">
        <v>10</v>
      </c>
      <c r="D7" s="94">
        <f t="shared" ref="D7:D35" si="0">SUM(E7:G7)</f>
        <v>1463.31</v>
      </c>
      <c r="E7" s="94">
        <v>1463.31</v>
      </c>
      <c r="F7" s="94"/>
      <c r="G7" s="94"/>
    </row>
    <row r="8" ht="19.5" customHeight="1" spans="1:7">
      <c r="A8" s="95" t="s">
        <v>132</v>
      </c>
      <c r="B8" s="94"/>
      <c r="C8" s="93" t="s">
        <v>12</v>
      </c>
      <c r="D8" s="94">
        <f t="shared" si="0"/>
        <v>0</v>
      </c>
      <c r="E8" s="94"/>
      <c r="F8" s="94"/>
      <c r="G8" s="94"/>
    </row>
    <row r="9" ht="19.5" customHeight="1" spans="1:7">
      <c r="A9" s="95" t="s">
        <v>133</v>
      </c>
      <c r="B9" s="96"/>
      <c r="C9" s="93" t="s">
        <v>14</v>
      </c>
      <c r="D9" s="94">
        <f t="shared" si="0"/>
        <v>0</v>
      </c>
      <c r="E9" s="94"/>
      <c r="F9" s="94"/>
      <c r="G9" s="94"/>
    </row>
    <row r="10" ht="19.5" customHeight="1" spans="1:7">
      <c r="A10" s="97"/>
      <c r="B10" s="97"/>
      <c r="C10" s="93" t="s">
        <v>16</v>
      </c>
      <c r="D10" s="94">
        <f t="shared" si="0"/>
        <v>0</v>
      </c>
      <c r="E10" s="94"/>
      <c r="F10" s="94"/>
      <c r="G10" s="94"/>
    </row>
    <row r="11" ht="19.5" customHeight="1" spans="1:7">
      <c r="A11" s="95"/>
      <c r="B11" s="96"/>
      <c r="C11" s="93" t="s">
        <v>18</v>
      </c>
      <c r="D11" s="94">
        <f t="shared" si="0"/>
        <v>0</v>
      </c>
      <c r="E11" s="94"/>
      <c r="F11" s="94"/>
      <c r="G11" s="94"/>
    </row>
    <row r="12" ht="19.5" customHeight="1" spans="1:7">
      <c r="A12" s="95"/>
      <c r="B12" s="96"/>
      <c r="C12" s="93" t="s">
        <v>20</v>
      </c>
      <c r="D12" s="94">
        <f t="shared" si="0"/>
        <v>0</v>
      </c>
      <c r="E12" s="94"/>
      <c r="F12" s="94"/>
      <c r="G12" s="94"/>
    </row>
    <row r="13" ht="19.5" customHeight="1" spans="1:7">
      <c r="A13" s="95"/>
      <c r="B13" s="96"/>
      <c r="C13" s="93" t="s">
        <v>22</v>
      </c>
      <c r="D13" s="94">
        <f t="shared" si="0"/>
        <v>169.44</v>
      </c>
      <c r="E13" s="94">
        <v>169.44</v>
      </c>
      <c r="F13" s="94"/>
      <c r="G13" s="94"/>
    </row>
    <row r="14" ht="19.5" customHeight="1" spans="1:7">
      <c r="A14" s="95"/>
      <c r="B14" s="96"/>
      <c r="C14" s="93" t="s">
        <v>24</v>
      </c>
      <c r="D14" s="94">
        <f t="shared" si="0"/>
        <v>52.05</v>
      </c>
      <c r="E14" s="94">
        <v>52.05</v>
      </c>
      <c r="F14" s="94"/>
      <c r="G14" s="94"/>
    </row>
    <row r="15" ht="19.5" customHeight="1" spans="1:7">
      <c r="A15" s="95"/>
      <c r="B15" s="96"/>
      <c r="C15" s="93" t="s">
        <v>25</v>
      </c>
      <c r="D15" s="94">
        <f t="shared" si="0"/>
        <v>0</v>
      </c>
      <c r="E15" s="94"/>
      <c r="F15" s="94"/>
      <c r="G15" s="94"/>
    </row>
    <row r="16" ht="19.5" customHeight="1" spans="1:7">
      <c r="A16" s="95"/>
      <c r="B16" s="96"/>
      <c r="C16" s="93" t="s">
        <v>26</v>
      </c>
      <c r="D16" s="94">
        <f t="shared" si="0"/>
        <v>0</v>
      </c>
      <c r="E16" s="94"/>
      <c r="F16" s="94"/>
      <c r="G16" s="94"/>
    </row>
    <row r="17" ht="19.5" customHeight="1" spans="1:7">
      <c r="A17" s="95"/>
      <c r="B17" s="96"/>
      <c r="C17" s="93" t="s">
        <v>27</v>
      </c>
      <c r="D17" s="94">
        <f t="shared" si="0"/>
        <v>385</v>
      </c>
      <c r="E17" s="94">
        <v>385</v>
      </c>
      <c r="F17" s="94"/>
      <c r="G17" s="94"/>
    </row>
    <row r="18" ht="19.5" customHeight="1" spans="1:7">
      <c r="A18" s="93"/>
      <c r="B18" s="96"/>
      <c r="C18" s="93" t="s">
        <v>28</v>
      </c>
      <c r="D18" s="94">
        <f t="shared" si="0"/>
        <v>0</v>
      </c>
      <c r="E18" s="94"/>
      <c r="F18" s="94"/>
      <c r="G18" s="94"/>
    </row>
    <row r="19" ht="19.5" customHeight="1" spans="1:7">
      <c r="A19" s="95"/>
      <c r="B19" s="96"/>
      <c r="C19" s="93" t="s">
        <v>29</v>
      </c>
      <c r="D19" s="94">
        <f t="shared" si="0"/>
        <v>0</v>
      </c>
      <c r="E19" s="94"/>
      <c r="F19" s="94"/>
      <c r="G19" s="94"/>
    </row>
    <row r="20" ht="19.5" customHeight="1" spans="1:7">
      <c r="A20" s="98"/>
      <c r="B20" s="94"/>
      <c r="C20" s="93" t="s">
        <v>30</v>
      </c>
      <c r="D20" s="94">
        <f t="shared" si="0"/>
        <v>0</v>
      </c>
      <c r="E20" s="94"/>
      <c r="F20" s="94"/>
      <c r="G20" s="94"/>
    </row>
    <row r="21" ht="19.5" customHeight="1" spans="1:7">
      <c r="A21" s="93"/>
      <c r="B21" s="96"/>
      <c r="C21" s="93" t="s">
        <v>31</v>
      </c>
      <c r="D21" s="94">
        <f t="shared" si="0"/>
        <v>0</v>
      </c>
      <c r="E21" s="94"/>
      <c r="F21" s="94"/>
      <c r="G21" s="94"/>
    </row>
    <row r="22" ht="19.5" customHeight="1" spans="1:7">
      <c r="A22" s="93"/>
      <c r="B22" s="96"/>
      <c r="C22" s="93" t="s">
        <v>32</v>
      </c>
      <c r="D22" s="94">
        <f t="shared" si="0"/>
        <v>0</v>
      </c>
      <c r="E22" s="94"/>
      <c r="F22" s="94"/>
      <c r="G22" s="94"/>
    </row>
    <row r="23" ht="19.5" customHeight="1" spans="1:7">
      <c r="A23" s="97"/>
      <c r="B23" s="97"/>
      <c r="C23" s="93" t="s">
        <v>33</v>
      </c>
      <c r="D23" s="94">
        <f t="shared" si="0"/>
        <v>103.98</v>
      </c>
      <c r="E23" s="94">
        <v>103.98</v>
      </c>
      <c r="F23" s="94"/>
      <c r="G23" s="94"/>
    </row>
    <row r="24" ht="19.5" customHeight="1" spans="1:7">
      <c r="A24" s="93"/>
      <c r="B24" s="94"/>
      <c r="C24" s="93" t="s">
        <v>34</v>
      </c>
      <c r="D24" s="94">
        <f t="shared" si="0"/>
        <v>0</v>
      </c>
      <c r="E24" s="94"/>
      <c r="F24" s="94"/>
      <c r="G24" s="94"/>
    </row>
    <row r="25" ht="19.5" customHeight="1" spans="1:7">
      <c r="A25" s="93"/>
      <c r="B25" s="94"/>
      <c r="C25" s="93" t="s">
        <v>35</v>
      </c>
      <c r="D25" s="94">
        <f t="shared" si="0"/>
        <v>0</v>
      </c>
      <c r="E25" s="94"/>
      <c r="F25" s="94"/>
      <c r="G25" s="94"/>
    </row>
    <row r="26" ht="19.5" customHeight="1" spans="1:7">
      <c r="A26" s="95"/>
      <c r="B26" s="94"/>
      <c r="C26" s="93" t="s">
        <v>36</v>
      </c>
      <c r="D26" s="94">
        <f t="shared" si="0"/>
        <v>0</v>
      </c>
      <c r="E26" s="94"/>
      <c r="F26" s="94"/>
      <c r="G26" s="94"/>
    </row>
    <row r="27" ht="19.5" customHeight="1" spans="1:7">
      <c r="A27" s="93"/>
      <c r="B27" s="94"/>
      <c r="C27" s="93" t="s">
        <v>37</v>
      </c>
      <c r="D27" s="94">
        <f t="shared" ref="D27:G27" si="1">ROUND(D31-SUM(D7:D26),2)</f>
        <v>5</v>
      </c>
      <c r="E27" s="94">
        <f t="shared" si="1"/>
        <v>5</v>
      </c>
      <c r="F27" s="94">
        <f t="shared" si="1"/>
        <v>0</v>
      </c>
      <c r="G27" s="94">
        <f t="shared" si="1"/>
        <v>0</v>
      </c>
    </row>
    <row r="28" ht="19.5" customHeight="1" spans="1:7">
      <c r="A28" s="93"/>
      <c r="B28" s="94"/>
      <c r="C28" s="97"/>
      <c r="D28" s="97"/>
      <c r="E28" s="97"/>
      <c r="F28" s="97"/>
      <c r="G28" s="97"/>
    </row>
    <row r="29" ht="19.5" customHeight="1" spans="1:7">
      <c r="A29" s="93"/>
      <c r="B29" s="94"/>
      <c r="C29" s="97"/>
      <c r="D29" s="97"/>
      <c r="E29" s="97"/>
      <c r="F29" s="97"/>
      <c r="G29" s="97"/>
    </row>
    <row r="30" ht="19.5" customHeight="1" spans="1:7">
      <c r="A30" s="93"/>
      <c r="B30" s="94"/>
      <c r="C30" s="93"/>
      <c r="D30" s="94"/>
      <c r="E30" s="94"/>
      <c r="F30" s="94"/>
      <c r="G30" s="94"/>
    </row>
    <row r="31" ht="19.5" customHeight="1" spans="1:7">
      <c r="A31" s="93" t="s">
        <v>134</v>
      </c>
      <c r="B31" s="94">
        <f>SUM(B7:B9)</f>
        <v>2178.78</v>
      </c>
      <c r="C31" s="93" t="s">
        <v>135</v>
      </c>
      <c r="D31" s="94">
        <f t="shared" ref="D31:G31" si="2">D35-D33</f>
        <v>2178.78</v>
      </c>
      <c r="E31" s="94">
        <f t="shared" si="2"/>
        <v>2178.78</v>
      </c>
      <c r="F31" s="94">
        <f t="shared" si="2"/>
        <v>0</v>
      </c>
      <c r="G31" s="94">
        <f t="shared" si="2"/>
        <v>0</v>
      </c>
    </row>
    <row r="32" ht="19.5" customHeight="1" spans="1:7">
      <c r="A32" s="93"/>
      <c r="B32" s="94"/>
      <c r="C32" s="93"/>
      <c r="D32" s="94"/>
      <c r="E32" s="94"/>
      <c r="F32" s="94"/>
      <c r="G32" s="94"/>
    </row>
    <row r="33" ht="19.5" customHeight="1" spans="1:7">
      <c r="A33" s="93" t="s">
        <v>45</v>
      </c>
      <c r="B33" s="94"/>
      <c r="C33" s="93" t="s">
        <v>46</v>
      </c>
      <c r="D33" s="94">
        <f t="shared" si="0"/>
        <v>0</v>
      </c>
      <c r="E33" s="94"/>
      <c r="F33" s="94"/>
      <c r="G33" s="94"/>
    </row>
    <row r="34" ht="19.5" customHeight="1" spans="1:7">
      <c r="A34" s="93"/>
      <c r="B34" s="94"/>
      <c r="C34" s="93"/>
      <c r="D34" s="94"/>
      <c r="E34" s="94"/>
      <c r="F34" s="94"/>
      <c r="G34" s="94"/>
    </row>
    <row r="35" ht="19.5" customHeight="1" spans="1:7">
      <c r="A35" s="93" t="s">
        <v>136</v>
      </c>
      <c r="B35" s="94">
        <f>B31+B33</f>
        <v>2178.78</v>
      </c>
      <c r="C35" s="93" t="s">
        <v>137</v>
      </c>
      <c r="D35" s="94">
        <f t="shared" si="0"/>
        <v>2178.78</v>
      </c>
      <c r="E35" s="94">
        <v>2178.78</v>
      </c>
      <c r="F35" s="94"/>
      <c r="G35" s="94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/>
  <cols>
    <col min="1" max="3" width="5.71296296296296" style="2" customWidth="1"/>
    <col min="4" max="4" width="31.4259259259259" style="2" customWidth="1"/>
    <col min="5" max="7" width="17.1388888888889" style="2" customWidth="1"/>
    <col min="8" max="8" width="17.1388888888889" customWidth="1"/>
    <col min="9" max="9" width="17.1388888888889" style="2" customWidth="1"/>
    <col min="10" max="10" width="8" hidden="1" customWidth="1"/>
  </cols>
  <sheetData>
    <row r="1" ht="19.5" customHeight="1" spans="1:10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29" t="s">
        <v>138</v>
      </c>
      <c r="I1" s="28" t="s">
        <v>49</v>
      </c>
      <c r="J1" t="s">
        <v>49</v>
      </c>
    </row>
    <row r="2" ht="19.5" customHeight="1" spans="1:10">
      <c r="A2" s="6" t="s">
        <v>139</v>
      </c>
      <c r="B2" s="6" t="s">
        <v>49</v>
      </c>
      <c r="C2" s="6" t="s">
        <v>49</v>
      </c>
      <c r="D2" s="6" t="s">
        <v>49</v>
      </c>
      <c r="E2" s="6" t="s">
        <v>49</v>
      </c>
      <c r="F2" s="6" t="s">
        <v>49</v>
      </c>
      <c r="G2" s="6" t="s">
        <v>49</v>
      </c>
      <c r="H2" s="6" t="s">
        <v>49</v>
      </c>
      <c r="I2" s="54" t="s">
        <v>49</v>
      </c>
      <c r="J2" t="s">
        <v>49</v>
      </c>
    </row>
    <row r="3" ht="19.5" customHeight="1" spans="1:10">
      <c r="A3" s="7" t="s">
        <v>3</v>
      </c>
      <c r="B3" s="10" t="s">
        <v>49</v>
      </c>
      <c r="C3" s="8" t="s">
        <v>49</v>
      </c>
      <c r="D3" s="10" t="s">
        <v>49</v>
      </c>
      <c r="E3" s="10" t="s">
        <v>49</v>
      </c>
      <c r="F3" s="10" t="s">
        <v>49</v>
      </c>
      <c r="G3" s="10" t="s">
        <v>49</v>
      </c>
      <c r="H3" s="9" t="s">
        <v>49</v>
      </c>
      <c r="I3" s="56" t="s">
        <v>4</v>
      </c>
      <c r="J3" t="s">
        <v>49</v>
      </c>
    </row>
    <row r="4" ht="19.5" customHeight="1" spans="1:10">
      <c r="A4" s="46" t="s">
        <v>52</v>
      </c>
      <c r="B4" s="75" t="s">
        <v>49</v>
      </c>
      <c r="C4" s="76" t="s">
        <v>49</v>
      </c>
      <c r="D4" s="77" t="s">
        <v>53</v>
      </c>
      <c r="E4" s="77" t="s">
        <v>140</v>
      </c>
      <c r="F4" s="78" t="s">
        <v>123</v>
      </c>
      <c r="G4" s="78" t="s">
        <v>49</v>
      </c>
      <c r="H4" s="50" t="s">
        <v>49</v>
      </c>
      <c r="I4" s="71" t="s">
        <v>124</v>
      </c>
      <c r="J4" s="83" t="s">
        <v>52</v>
      </c>
    </row>
    <row r="5" ht="19.5" customHeight="1" spans="1:10">
      <c r="A5" s="13" t="s">
        <v>60</v>
      </c>
      <c r="B5" s="11" t="s">
        <v>61</v>
      </c>
      <c r="C5" s="79" t="s">
        <v>62</v>
      </c>
      <c r="D5" s="80" t="s">
        <v>49</v>
      </c>
      <c r="E5" s="80" t="s">
        <v>49</v>
      </c>
      <c r="F5" s="81" t="s">
        <v>141</v>
      </c>
      <c r="G5" s="81" t="s">
        <v>142</v>
      </c>
      <c r="H5" s="11" t="s">
        <v>143</v>
      </c>
      <c r="I5" s="71" t="s">
        <v>49</v>
      </c>
      <c r="J5" s="84" t="s">
        <v>49</v>
      </c>
    </row>
    <row r="6" s="1" customFormat="1" ht="19.5" customHeight="1" spans="1:10">
      <c r="A6" s="16" t="s">
        <v>49</v>
      </c>
      <c r="B6" s="16" t="s">
        <v>49</v>
      </c>
      <c r="C6" s="16" t="s">
        <v>49</v>
      </c>
      <c r="D6" s="18" t="s">
        <v>67</v>
      </c>
      <c r="E6" s="53">
        <f t="shared" ref="E6:E27" si="0">F6+I6</f>
        <v>2178.78</v>
      </c>
      <c r="F6" s="53">
        <f t="shared" ref="F6:F27" si="1">SUM(G6:H6)</f>
        <v>1769.33</v>
      </c>
      <c r="G6" s="53">
        <v>1612.55</v>
      </c>
      <c r="H6" s="82">
        <v>156.78</v>
      </c>
      <c r="I6" s="53">
        <v>409.45</v>
      </c>
      <c r="J6" s="85" t="s">
        <v>49</v>
      </c>
    </row>
    <row r="7" ht="19.5" customHeight="1" spans="1:10">
      <c r="A7" s="16" t="s">
        <v>68</v>
      </c>
      <c r="B7" s="16" t="s">
        <v>49</v>
      </c>
      <c r="C7" s="16" t="s">
        <v>49</v>
      </c>
      <c r="D7" s="18" t="s">
        <v>69</v>
      </c>
      <c r="E7" s="53">
        <f t="shared" si="0"/>
        <v>1463.31</v>
      </c>
      <c r="F7" s="53">
        <f t="shared" si="1"/>
        <v>1443.86</v>
      </c>
      <c r="G7" s="53">
        <v>1287.08</v>
      </c>
      <c r="H7" s="82">
        <v>156.78</v>
      </c>
      <c r="I7" s="53">
        <v>19.45</v>
      </c>
      <c r="J7" s="85" t="s">
        <v>68</v>
      </c>
    </row>
    <row r="8" ht="19.5" customHeight="1" spans="1:10">
      <c r="A8" s="16" t="s">
        <v>49</v>
      </c>
      <c r="B8" s="16" t="s">
        <v>70</v>
      </c>
      <c r="C8" s="16" t="s">
        <v>49</v>
      </c>
      <c r="D8" s="18" t="s">
        <v>71</v>
      </c>
      <c r="E8" s="53">
        <f t="shared" si="0"/>
        <v>1463.31</v>
      </c>
      <c r="F8" s="53">
        <f t="shared" si="1"/>
        <v>1443.86</v>
      </c>
      <c r="G8" s="53">
        <v>1287.08</v>
      </c>
      <c r="H8" s="82">
        <v>156.78</v>
      </c>
      <c r="I8" s="53">
        <v>19.45</v>
      </c>
      <c r="J8" s="85" t="s">
        <v>72</v>
      </c>
    </row>
    <row r="9" ht="19.5" customHeight="1" spans="1:10">
      <c r="A9" s="16" t="s">
        <v>49</v>
      </c>
      <c r="B9" s="16" t="s">
        <v>49</v>
      </c>
      <c r="C9" s="16" t="s">
        <v>73</v>
      </c>
      <c r="D9" s="18" t="s">
        <v>74</v>
      </c>
      <c r="E9" s="53">
        <f t="shared" si="0"/>
        <v>1443.86</v>
      </c>
      <c r="F9" s="53">
        <f t="shared" si="1"/>
        <v>1443.86</v>
      </c>
      <c r="G9" s="53">
        <v>1287.08</v>
      </c>
      <c r="H9" s="82">
        <v>156.78</v>
      </c>
      <c r="I9" s="53">
        <v>0</v>
      </c>
      <c r="J9" s="85" t="s">
        <v>75</v>
      </c>
    </row>
    <row r="10" ht="19.5" customHeight="1" spans="1:10">
      <c r="A10" s="16" t="s">
        <v>49</v>
      </c>
      <c r="B10" s="16" t="s">
        <v>49</v>
      </c>
      <c r="C10" s="16" t="s">
        <v>76</v>
      </c>
      <c r="D10" s="18" t="s">
        <v>77</v>
      </c>
      <c r="E10" s="53">
        <f t="shared" si="0"/>
        <v>19.45</v>
      </c>
      <c r="F10" s="53">
        <f t="shared" si="1"/>
        <v>0</v>
      </c>
      <c r="G10" s="53">
        <v>0</v>
      </c>
      <c r="H10" s="82">
        <v>0</v>
      </c>
      <c r="I10" s="53">
        <v>19.45</v>
      </c>
      <c r="J10" s="85" t="s">
        <v>78</v>
      </c>
    </row>
    <row r="11" ht="19.5" customHeight="1" spans="1:10">
      <c r="A11" s="16" t="s">
        <v>79</v>
      </c>
      <c r="B11" s="16" t="s">
        <v>49</v>
      </c>
      <c r="C11" s="16" t="s">
        <v>49</v>
      </c>
      <c r="D11" s="18" t="s">
        <v>80</v>
      </c>
      <c r="E11" s="53">
        <f t="shared" si="0"/>
        <v>5</v>
      </c>
      <c r="F11" s="53">
        <f t="shared" si="1"/>
        <v>0</v>
      </c>
      <c r="G11" s="53">
        <v>0</v>
      </c>
      <c r="H11" s="82">
        <v>0</v>
      </c>
      <c r="I11" s="53">
        <v>5</v>
      </c>
      <c r="J11" s="85" t="s">
        <v>79</v>
      </c>
    </row>
    <row r="12" ht="19.5" customHeight="1" spans="1:10">
      <c r="A12" s="16" t="s">
        <v>49</v>
      </c>
      <c r="B12" s="16" t="s">
        <v>81</v>
      </c>
      <c r="C12" s="16" t="s">
        <v>49</v>
      </c>
      <c r="D12" s="18" t="s">
        <v>82</v>
      </c>
      <c r="E12" s="53">
        <f t="shared" si="0"/>
        <v>5</v>
      </c>
      <c r="F12" s="53">
        <f t="shared" si="1"/>
        <v>0</v>
      </c>
      <c r="G12" s="53">
        <v>0</v>
      </c>
      <c r="H12" s="82">
        <v>0</v>
      </c>
      <c r="I12" s="53">
        <v>5</v>
      </c>
      <c r="J12" s="85" t="s">
        <v>83</v>
      </c>
    </row>
    <row r="13" ht="19.5" customHeight="1" spans="1:10">
      <c r="A13" s="16" t="s">
        <v>49</v>
      </c>
      <c r="B13" s="16" t="s">
        <v>49</v>
      </c>
      <c r="C13" s="16" t="s">
        <v>81</v>
      </c>
      <c r="D13" s="18" t="s">
        <v>84</v>
      </c>
      <c r="E13" s="53">
        <f t="shared" si="0"/>
        <v>5</v>
      </c>
      <c r="F13" s="53">
        <f t="shared" si="1"/>
        <v>0</v>
      </c>
      <c r="G13" s="53">
        <v>0</v>
      </c>
      <c r="H13" s="82">
        <v>0</v>
      </c>
      <c r="I13" s="53">
        <v>5</v>
      </c>
      <c r="J13" s="85" t="s">
        <v>85</v>
      </c>
    </row>
    <row r="14" ht="19.5" customHeight="1" spans="1:10">
      <c r="A14" s="16" t="s">
        <v>86</v>
      </c>
      <c r="B14" s="16" t="s">
        <v>49</v>
      </c>
      <c r="C14" s="16" t="s">
        <v>49</v>
      </c>
      <c r="D14" s="18" t="s">
        <v>87</v>
      </c>
      <c r="E14" s="53">
        <f t="shared" si="0"/>
        <v>169.44</v>
      </c>
      <c r="F14" s="53">
        <f t="shared" si="1"/>
        <v>169.44</v>
      </c>
      <c r="G14" s="53">
        <v>169.44</v>
      </c>
      <c r="H14" s="82">
        <v>0</v>
      </c>
      <c r="I14" s="53">
        <v>0</v>
      </c>
      <c r="J14" s="85" t="s">
        <v>86</v>
      </c>
    </row>
    <row r="15" ht="19.5" customHeight="1" spans="1:10">
      <c r="A15" s="16" t="s">
        <v>49</v>
      </c>
      <c r="B15" s="16" t="s">
        <v>88</v>
      </c>
      <c r="C15" s="16" t="s">
        <v>49</v>
      </c>
      <c r="D15" s="18" t="s">
        <v>89</v>
      </c>
      <c r="E15" s="53">
        <f t="shared" si="0"/>
        <v>118.69</v>
      </c>
      <c r="F15" s="53">
        <f t="shared" si="1"/>
        <v>118.69</v>
      </c>
      <c r="G15" s="53">
        <v>118.69</v>
      </c>
      <c r="H15" s="82">
        <v>0</v>
      </c>
      <c r="I15" s="53">
        <v>0</v>
      </c>
      <c r="J15" s="85" t="s">
        <v>90</v>
      </c>
    </row>
    <row r="16" ht="19.5" customHeight="1" spans="1:10">
      <c r="A16" s="16" t="s">
        <v>49</v>
      </c>
      <c r="B16" s="16" t="s">
        <v>49</v>
      </c>
      <c r="C16" s="16" t="s">
        <v>88</v>
      </c>
      <c r="D16" s="18" t="s">
        <v>91</v>
      </c>
      <c r="E16" s="53">
        <f t="shared" si="0"/>
        <v>118.69</v>
      </c>
      <c r="F16" s="53">
        <f t="shared" si="1"/>
        <v>118.69</v>
      </c>
      <c r="G16" s="53">
        <v>118.69</v>
      </c>
      <c r="H16" s="82">
        <v>0</v>
      </c>
      <c r="I16" s="53">
        <v>0</v>
      </c>
      <c r="J16" s="85" t="s">
        <v>92</v>
      </c>
    </row>
    <row r="17" ht="19.5" customHeight="1" spans="1:10">
      <c r="A17" s="16" t="s">
        <v>49</v>
      </c>
      <c r="B17" s="16" t="s">
        <v>81</v>
      </c>
      <c r="C17" s="16" t="s">
        <v>49</v>
      </c>
      <c r="D17" s="18" t="s">
        <v>98</v>
      </c>
      <c r="E17" s="53">
        <f t="shared" si="0"/>
        <v>50.75</v>
      </c>
      <c r="F17" s="53">
        <f t="shared" si="1"/>
        <v>50.75</v>
      </c>
      <c r="G17" s="53">
        <v>50.75</v>
      </c>
      <c r="H17" s="82">
        <v>0</v>
      </c>
      <c r="I17" s="53">
        <v>0</v>
      </c>
      <c r="J17" s="85" t="s">
        <v>99</v>
      </c>
    </row>
    <row r="18" ht="19.5" customHeight="1" spans="1:10">
      <c r="A18" s="16" t="s">
        <v>49</v>
      </c>
      <c r="B18" s="16" t="s">
        <v>49</v>
      </c>
      <c r="C18" s="16" t="s">
        <v>81</v>
      </c>
      <c r="D18" s="18" t="s">
        <v>100</v>
      </c>
      <c r="E18" s="53">
        <f t="shared" si="0"/>
        <v>50.75</v>
      </c>
      <c r="F18" s="53">
        <f t="shared" si="1"/>
        <v>50.75</v>
      </c>
      <c r="G18" s="53">
        <v>50.75</v>
      </c>
      <c r="H18" s="82">
        <v>0</v>
      </c>
      <c r="I18" s="53">
        <v>0</v>
      </c>
      <c r="J18" s="85" t="s">
        <v>101</v>
      </c>
    </row>
    <row r="19" ht="19.5" customHeight="1" spans="1:10">
      <c r="A19" s="16" t="s">
        <v>102</v>
      </c>
      <c r="B19" s="16" t="s">
        <v>49</v>
      </c>
      <c r="C19" s="16" t="s">
        <v>49</v>
      </c>
      <c r="D19" s="18" t="s">
        <v>103</v>
      </c>
      <c r="E19" s="53">
        <f t="shared" si="0"/>
        <v>52.05</v>
      </c>
      <c r="F19" s="53">
        <f t="shared" si="1"/>
        <v>52.05</v>
      </c>
      <c r="G19" s="53">
        <v>52.05</v>
      </c>
      <c r="H19" s="82">
        <v>0</v>
      </c>
      <c r="I19" s="53">
        <v>0</v>
      </c>
      <c r="J19" s="85" t="s">
        <v>102</v>
      </c>
    </row>
    <row r="20" ht="19.5" customHeight="1" spans="1:10">
      <c r="A20" s="16" t="s">
        <v>49</v>
      </c>
      <c r="B20" s="16" t="s">
        <v>104</v>
      </c>
      <c r="C20" s="16" t="s">
        <v>49</v>
      </c>
      <c r="D20" s="18" t="s">
        <v>105</v>
      </c>
      <c r="E20" s="53">
        <f t="shared" si="0"/>
        <v>52.05</v>
      </c>
      <c r="F20" s="53">
        <f t="shared" si="1"/>
        <v>52.05</v>
      </c>
      <c r="G20" s="53">
        <v>52.05</v>
      </c>
      <c r="H20" s="82">
        <v>0</v>
      </c>
      <c r="I20" s="53">
        <v>0</v>
      </c>
      <c r="J20" s="85" t="s">
        <v>106</v>
      </c>
    </row>
    <row r="21" ht="19.5" customHeight="1" spans="1:10">
      <c r="A21" s="16" t="s">
        <v>49</v>
      </c>
      <c r="B21" s="16" t="s">
        <v>49</v>
      </c>
      <c r="C21" s="16" t="s">
        <v>73</v>
      </c>
      <c r="D21" s="18" t="s">
        <v>107</v>
      </c>
      <c r="E21" s="53">
        <f t="shared" si="0"/>
        <v>52.05</v>
      </c>
      <c r="F21" s="53">
        <f t="shared" si="1"/>
        <v>52.05</v>
      </c>
      <c r="G21" s="53">
        <v>52.05</v>
      </c>
      <c r="H21" s="82">
        <v>0</v>
      </c>
      <c r="I21" s="53">
        <v>0</v>
      </c>
      <c r="J21" s="85" t="s">
        <v>108</v>
      </c>
    </row>
    <row r="22" ht="19.5" customHeight="1" spans="1:10">
      <c r="A22" s="16" t="s">
        <v>109</v>
      </c>
      <c r="B22" s="16" t="s">
        <v>49</v>
      </c>
      <c r="C22" s="16" t="s">
        <v>49</v>
      </c>
      <c r="D22" s="18" t="s">
        <v>110</v>
      </c>
      <c r="E22" s="53">
        <f t="shared" si="0"/>
        <v>385</v>
      </c>
      <c r="F22" s="53">
        <f t="shared" si="1"/>
        <v>0</v>
      </c>
      <c r="G22" s="53">
        <v>0</v>
      </c>
      <c r="H22" s="82">
        <v>0</v>
      </c>
      <c r="I22" s="53">
        <v>385</v>
      </c>
      <c r="J22" s="85" t="s">
        <v>109</v>
      </c>
    </row>
    <row r="23" ht="19.5" customHeight="1" spans="1:10">
      <c r="A23" s="16" t="s">
        <v>49</v>
      </c>
      <c r="B23" s="16" t="s">
        <v>93</v>
      </c>
      <c r="C23" s="16" t="s">
        <v>49</v>
      </c>
      <c r="D23" s="18" t="s">
        <v>111</v>
      </c>
      <c r="E23" s="53">
        <f t="shared" si="0"/>
        <v>385</v>
      </c>
      <c r="F23" s="53">
        <f t="shared" si="1"/>
        <v>0</v>
      </c>
      <c r="G23" s="53">
        <v>0</v>
      </c>
      <c r="H23" s="82">
        <v>0</v>
      </c>
      <c r="I23" s="53">
        <v>385</v>
      </c>
      <c r="J23" s="85" t="s">
        <v>112</v>
      </c>
    </row>
    <row r="24" ht="19.5" customHeight="1" spans="1:10">
      <c r="A24" s="16" t="s">
        <v>49</v>
      </c>
      <c r="B24" s="16" t="s">
        <v>49</v>
      </c>
      <c r="C24" s="16" t="s">
        <v>88</v>
      </c>
      <c r="D24" s="18" t="s">
        <v>113</v>
      </c>
      <c r="E24" s="53">
        <f t="shared" si="0"/>
        <v>385</v>
      </c>
      <c r="F24" s="53">
        <f t="shared" si="1"/>
        <v>0</v>
      </c>
      <c r="G24" s="53">
        <v>0</v>
      </c>
      <c r="H24" s="82">
        <v>0</v>
      </c>
      <c r="I24" s="53">
        <v>385</v>
      </c>
      <c r="J24" s="85" t="s">
        <v>114</v>
      </c>
    </row>
    <row r="25" ht="19.5" customHeight="1" spans="1:10">
      <c r="A25" s="16" t="s">
        <v>115</v>
      </c>
      <c r="B25" s="16" t="s">
        <v>49</v>
      </c>
      <c r="C25" s="16" t="s">
        <v>49</v>
      </c>
      <c r="D25" s="18" t="s">
        <v>116</v>
      </c>
      <c r="E25" s="53">
        <f t="shared" si="0"/>
        <v>103.98</v>
      </c>
      <c r="F25" s="53">
        <f t="shared" si="1"/>
        <v>103.98</v>
      </c>
      <c r="G25" s="53">
        <v>103.98</v>
      </c>
      <c r="H25" s="82">
        <v>0</v>
      </c>
      <c r="I25" s="53">
        <v>0</v>
      </c>
      <c r="J25" s="85" t="s">
        <v>115</v>
      </c>
    </row>
    <row r="26" ht="19.5" customHeight="1" spans="1:10">
      <c r="A26" s="16" t="s">
        <v>49</v>
      </c>
      <c r="B26" s="16" t="s">
        <v>76</v>
      </c>
      <c r="C26" s="16" t="s">
        <v>49</v>
      </c>
      <c r="D26" s="18" t="s">
        <v>117</v>
      </c>
      <c r="E26" s="53">
        <f t="shared" si="0"/>
        <v>103.98</v>
      </c>
      <c r="F26" s="53">
        <f t="shared" si="1"/>
        <v>103.98</v>
      </c>
      <c r="G26" s="53">
        <v>103.98</v>
      </c>
      <c r="H26" s="82">
        <v>0</v>
      </c>
      <c r="I26" s="53">
        <v>0</v>
      </c>
      <c r="J26" s="85" t="s">
        <v>118</v>
      </c>
    </row>
    <row r="27" ht="19.5" customHeight="1" spans="1:10">
      <c r="A27" s="16" t="s">
        <v>49</v>
      </c>
      <c r="B27" s="16" t="s">
        <v>49</v>
      </c>
      <c r="C27" s="16" t="s">
        <v>73</v>
      </c>
      <c r="D27" s="18" t="s">
        <v>119</v>
      </c>
      <c r="E27" s="53">
        <f t="shared" si="0"/>
        <v>103.98</v>
      </c>
      <c r="F27" s="53">
        <f t="shared" si="1"/>
        <v>103.98</v>
      </c>
      <c r="G27" s="53">
        <v>103.98</v>
      </c>
      <c r="H27" s="82">
        <v>0</v>
      </c>
      <c r="I27" s="53">
        <v>0</v>
      </c>
      <c r="J27" s="85" t="s">
        <v>120</v>
      </c>
    </row>
  </sheetData>
  <mergeCells count="9">
    <mergeCell ref="H1:I1"/>
    <mergeCell ref="A2:I2"/>
    <mergeCell ref="A3:H3"/>
    <mergeCell ref="A4:C4"/>
    <mergeCell ref="F4:H4"/>
    <mergeCell ref="D4:D5"/>
    <mergeCell ref="E4:E5"/>
    <mergeCell ref="I4:I5"/>
    <mergeCell ref="J4:J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workbookViewId="0">
      <pane ySplit="5" topLeftCell="A6" activePane="bottomLeft" state="frozen"/>
      <selection/>
      <selection pane="bottomLeft" activeCell="A1" sqref="A1:J1"/>
    </sheetView>
  </sheetViews>
  <sheetFormatPr defaultColWidth="7.85185185185185" defaultRowHeight="14.25" customHeight="1"/>
  <cols>
    <col min="1" max="1" width="5.71296296296296" style="27" customWidth="1"/>
    <col min="2" max="2" width="5.71296296296296" customWidth="1"/>
    <col min="3" max="3" width="27.8518518518519" style="27" customWidth="1"/>
    <col min="4" max="4" width="7.85185185185185" style="27" hidden="1" customWidth="1"/>
    <col min="5" max="6" width="5.71296296296296" customWidth="1"/>
    <col min="7" max="7" width="27.8518518518519" customWidth="1"/>
    <col min="8" max="10" width="15" style="27" customWidth="1"/>
  </cols>
  <sheetData>
    <row r="1" ht="19.5" customHeight="1" spans="1:10">
      <c r="A1" s="28" t="s">
        <v>144</v>
      </c>
      <c r="B1" s="28" t="s">
        <v>49</v>
      </c>
      <c r="C1" s="29" t="s">
        <v>49</v>
      </c>
      <c r="D1" s="29" t="s">
        <v>49</v>
      </c>
      <c r="E1" s="28" t="s">
        <v>49</v>
      </c>
      <c r="F1" s="28" t="s">
        <v>49</v>
      </c>
      <c r="G1" s="28" t="s">
        <v>49</v>
      </c>
      <c r="H1" s="29" t="s">
        <v>49</v>
      </c>
      <c r="I1" s="29" t="s">
        <v>49</v>
      </c>
      <c r="J1" s="29" t="s">
        <v>49</v>
      </c>
    </row>
    <row r="2" ht="19.5" customHeight="1" spans="1:10">
      <c r="A2" s="6" t="s">
        <v>145</v>
      </c>
      <c r="B2" s="6" t="s">
        <v>49</v>
      </c>
      <c r="C2" s="30" t="s">
        <v>49</v>
      </c>
      <c r="D2" s="30" t="s">
        <v>49</v>
      </c>
      <c r="E2" s="6" t="s">
        <v>49</v>
      </c>
      <c r="F2" s="6" t="s">
        <v>49</v>
      </c>
      <c r="G2" s="6" t="s">
        <v>49</v>
      </c>
      <c r="H2" s="30" t="s">
        <v>49</v>
      </c>
      <c r="I2" s="30" t="s">
        <v>49</v>
      </c>
      <c r="J2" s="30" t="s">
        <v>49</v>
      </c>
    </row>
    <row r="3" ht="19.5" customHeight="1" spans="1:10">
      <c r="A3" s="8" t="s">
        <v>3</v>
      </c>
      <c r="B3" s="31" t="s">
        <v>49</v>
      </c>
      <c r="C3" s="8" t="s">
        <v>49</v>
      </c>
      <c r="D3" s="8" t="s">
        <v>49</v>
      </c>
      <c r="E3" s="31" t="s">
        <v>49</v>
      </c>
      <c r="F3" s="31" t="s">
        <v>49</v>
      </c>
      <c r="G3" s="31" t="s">
        <v>49</v>
      </c>
      <c r="H3" s="8" t="s">
        <v>49</v>
      </c>
      <c r="I3" s="8" t="s">
        <v>49</v>
      </c>
      <c r="J3" s="56" t="s">
        <v>4</v>
      </c>
    </row>
    <row r="4" ht="19.5" customHeight="1" spans="1:10">
      <c r="A4" s="13" t="s">
        <v>52</v>
      </c>
      <c r="B4" s="36" t="s">
        <v>49</v>
      </c>
      <c r="C4" s="23" t="s">
        <v>146</v>
      </c>
      <c r="D4" s="11" t="s">
        <v>147</v>
      </c>
      <c r="E4" s="13" t="s">
        <v>52</v>
      </c>
      <c r="F4" s="36" t="s">
        <v>49</v>
      </c>
      <c r="G4" s="23" t="s">
        <v>148</v>
      </c>
      <c r="H4" s="11" t="s">
        <v>149</v>
      </c>
      <c r="I4" s="11" t="s">
        <v>123</v>
      </c>
      <c r="J4" s="11" t="s">
        <v>124</v>
      </c>
    </row>
    <row r="5" ht="19.5" customHeight="1" spans="1:10">
      <c r="A5" s="13" t="s">
        <v>60</v>
      </c>
      <c r="B5" s="12" t="s">
        <v>61</v>
      </c>
      <c r="C5" s="11" t="s">
        <v>150</v>
      </c>
      <c r="D5" s="23" t="s">
        <v>49</v>
      </c>
      <c r="E5" s="13" t="s">
        <v>60</v>
      </c>
      <c r="F5" s="12" t="s">
        <v>61</v>
      </c>
      <c r="G5" s="11" t="s">
        <v>150</v>
      </c>
      <c r="H5" s="23" t="s">
        <v>63</v>
      </c>
      <c r="I5" s="23" t="s">
        <v>142</v>
      </c>
      <c r="J5" s="23" t="s">
        <v>143</v>
      </c>
    </row>
    <row r="6" s="1" customFormat="1" ht="19.5" customHeight="1" spans="1:10">
      <c r="A6" s="40" t="s">
        <v>49</v>
      </c>
      <c r="B6" s="41" t="s">
        <v>49</v>
      </c>
      <c r="C6" s="18" t="s">
        <v>54</v>
      </c>
      <c r="D6" s="74"/>
      <c r="E6" s="40" t="s">
        <v>49</v>
      </c>
      <c r="F6" s="41" t="s">
        <v>49</v>
      </c>
      <c r="G6" s="18" t="s">
        <v>49</v>
      </c>
      <c r="H6" s="44">
        <f t="shared" ref="H6:H21" si="0">I6+J6</f>
        <v>1769.33</v>
      </c>
      <c r="I6" s="44" t="s">
        <v>151</v>
      </c>
      <c r="J6" s="44" t="s">
        <v>152</v>
      </c>
    </row>
    <row r="7" ht="19.5" customHeight="1" spans="1:10">
      <c r="A7" s="40" t="s">
        <v>153</v>
      </c>
      <c r="B7" s="41" t="s">
        <v>49</v>
      </c>
      <c r="C7" s="18" t="s">
        <v>154</v>
      </c>
      <c r="D7" s="74"/>
      <c r="E7" s="40" t="s">
        <v>155</v>
      </c>
      <c r="F7" s="41" t="s">
        <v>49</v>
      </c>
      <c r="G7" s="18" t="s">
        <v>156</v>
      </c>
      <c r="H7" s="44">
        <f t="shared" si="0"/>
        <v>1612.55</v>
      </c>
      <c r="I7" s="44" t="s">
        <v>151</v>
      </c>
      <c r="J7" s="44">
        <v>0</v>
      </c>
    </row>
    <row r="8" ht="19.5" customHeight="1" spans="1:10">
      <c r="A8" s="40" t="s">
        <v>153</v>
      </c>
      <c r="B8" s="41" t="s">
        <v>73</v>
      </c>
      <c r="C8" s="18" t="s">
        <v>157</v>
      </c>
      <c r="D8" s="74"/>
      <c r="E8" s="40" t="s">
        <v>155</v>
      </c>
      <c r="F8" s="41" t="s">
        <v>73</v>
      </c>
      <c r="G8" s="18" t="s">
        <v>158</v>
      </c>
      <c r="H8" s="44">
        <f t="shared" si="0"/>
        <v>429.46</v>
      </c>
      <c r="I8" s="44" t="s">
        <v>159</v>
      </c>
      <c r="J8" s="44">
        <v>0</v>
      </c>
    </row>
    <row r="9" ht="19.5" customHeight="1" spans="1:10">
      <c r="A9" s="40" t="s">
        <v>153</v>
      </c>
      <c r="B9" s="41" t="s">
        <v>76</v>
      </c>
      <c r="C9" s="18" t="s">
        <v>160</v>
      </c>
      <c r="D9" s="74"/>
      <c r="E9" s="40" t="s">
        <v>155</v>
      </c>
      <c r="F9" s="41" t="s">
        <v>73</v>
      </c>
      <c r="G9" s="18" t="s">
        <v>158</v>
      </c>
      <c r="H9" s="44">
        <f t="shared" si="0"/>
        <v>455.35</v>
      </c>
      <c r="I9" s="44" t="s">
        <v>161</v>
      </c>
      <c r="J9" s="44">
        <v>0</v>
      </c>
    </row>
    <row r="10" ht="19.5" customHeight="1" spans="1:10">
      <c r="A10" s="40" t="s">
        <v>153</v>
      </c>
      <c r="B10" s="41" t="s">
        <v>70</v>
      </c>
      <c r="C10" s="18" t="s">
        <v>162</v>
      </c>
      <c r="D10" s="74"/>
      <c r="E10" s="40" t="s">
        <v>155</v>
      </c>
      <c r="F10" s="41" t="s">
        <v>73</v>
      </c>
      <c r="G10" s="18" t="s">
        <v>158</v>
      </c>
      <c r="H10" s="44">
        <f t="shared" si="0"/>
        <v>104.17</v>
      </c>
      <c r="I10" s="44" t="s">
        <v>163</v>
      </c>
      <c r="J10" s="44">
        <v>0</v>
      </c>
    </row>
    <row r="11" ht="19.5" customHeight="1" spans="1:10">
      <c r="A11" s="40" t="s">
        <v>153</v>
      </c>
      <c r="B11" s="41" t="s">
        <v>164</v>
      </c>
      <c r="C11" s="18" t="s">
        <v>165</v>
      </c>
      <c r="D11" s="74"/>
      <c r="E11" s="40" t="s">
        <v>155</v>
      </c>
      <c r="F11" s="41" t="s">
        <v>76</v>
      </c>
      <c r="G11" s="18" t="s">
        <v>166</v>
      </c>
      <c r="H11" s="44">
        <f t="shared" si="0"/>
        <v>118.69</v>
      </c>
      <c r="I11" s="44" t="s">
        <v>167</v>
      </c>
      <c r="J11" s="44">
        <v>0</v>
      </c>
    </row>
    <row r="12" ht="19.5" customHeight="1" spans="1:10">
      <c r="A12" s="40" t="s">
        <v>153</v>
      </c>
      <c r="B12" s="41" t="s">
        <v>168</v>
      </c>
      <c r="C12" s="18" t="s">
        <v>169</v>
      </c>
      <c r="D12" s="74"/>
      <c r="E12" s="40" t="s">
        <v>155</v>
      </c>
      <c r="F12" s="41" t="s">
        <v>76</v>
      </c>
      <c r="G12" s="18" t="s">
        <v>166</v>
      </c>
      <c r="H12" s="44">
        <f t="shared" si="0"/>
        <v>52.05</v>
      </c>
      <c r="I12" s="44" t="s">
        <v>170</v>
      </c>
      <c r="J12" s="44">
        <v>0</v>
      </c>
    </row>
    <row r="13" ht="19.5" customHeight="1" spans="1:10">
      <c r="A13" s="40" t="s">
        <v>153</v>
      </c>
      <c r="B13" s="41" t="s">
        <v>171</v>
      </c>
      <c r="C13" s="18" t="s">
        <v>172</v>
      </c>
      <c r="D13" s="74"/>
      <c r="E13" s="40" t="s">
        <v>155</v>
      </c>
      <c r="F13" s="41" t="s">
        <v>76</v>
      </c>
      <c r="G13" s="18" t="s">
        <v>166</v>
      </c>
      <c r="H13" s="44">
        <f t="shared" si="0"/>
        <v>3.68</v>
      </c>
      <c r="I13" s="44" t="s">
        <v>173</v>
      </c>
      <c r="J13" s="44">
        <v>0</v>
      </c>
    </row>
    <row r="14" ht="19.5" customHeight="1" spans="1:10">
      <c r="A14" s="40" t="s">
        <v>153</v>
      </c>
      <c r="B14" s="41" t="s">
        <v>174</v>
      </c>
      <c r="C14" s="18" t="s">
        <v>175</v>
      </c>
      <c r="D14" s="74"/>
      <c r="E14" s="40" t="s">
        <v>155</v>
      </c>
      <c r="F14" s="41" t="s">
        <v>70</v>
      </c>
      <c r="G14" s="18" t="s">
        <v>175</v>
      </c>
      <c r="H14" s="44">
        <f t="shared" si="0"/>
        <v>103.98</v>
      </c>
      <c r="I14" s="44" t="s">
        <v>176</v>
      </c>
      <c r="J14" s="44">
        <v>0</v>
      </c>
    </row>
    <row r="15" ht="19.5" customHeight="1" spans="1:10">
      <c r="A15" s="40" t="s">
        <v>153</v>
      </c>
      <c r="B15" s="41" t="s">
        <v>81</v>
      </c>
      <c r="C15" s="18" t="s">
        <v>177</v>
      </c>
      <c r="D15" s="74"/>
      <c r="E15" s="40" t="s">
        <v>155</v>
      </c>
      <c r="F15" s="41" t="s">
        <v>81</v>
      </c>
      <c r="G15" s="18" t="s">
        <v>177</v>
      </c>
      <c r="H15" s="44">
        <f t="shared" si="0"/>
        <v>345.17</v>
      </c>
      <c r="I15" s="44" t="s">
        <v>178</v>
      </c>
      <c r="J15" s="44">
        <v>0</v>
      </c>
    </row>
    <row r="16" ht="19.5" customHeight="1" spans="1:10">
      <c r="A16" s="40" t="s">
        <v>179</v>
      </c>
      <c r="B16" s="41" t="s">
        <v>49</v>
      </c>
      <c r="C16" s="18" t="s">
        <v>180</v>
      </c>
      <c r="D16" s="74"/>
      <c r="E16" s="40" t="s">
        <v>181</v>
      </c>
      <c r="F16" s="41" t="s">
        <v>49</v>
      </c>
      <c r="G16" s="18" t="s">
        <v>182</v>
      </c>
      <c r="H16" s="44">
        <f t="shared" si="0"/>
        <v>156.78</v>
      </c>
      <c r="I16" s="44">
        <v>0</v>
      </c>
      <c r="J16" s="44" t="s">
        <v>152</v>
      </c>
    </row>
    <row r="17" ht="19.5" customHeight="1" spans="1:10">
      <c r="A17" s="40" t="s">
        <v>179</v>
      </c>
      <c r="B17" s="41" t="s">
        <v>73</v>
      </c>
      <c r="C17" s="18" t="s">
        <v>183</v>
      </c>
      <c r="D17" s="74"/>
      <c r="E17" s="40" t="s">
        <v>181</v>
      </c>
      <c r="F17" s="41" t="s">
        <v>73</v>
      </c>
      <c r="G17" s="18" t="s">
        <v>184</v>
      </c>
      <c r="H17" s="44">
        <f t="shared" si="0"/>
        <v>63.76</v>
      </c>
      <c r="I17" s="44">
        <v>0</v>
      </c>
      <c r="J17" s="44" t="s">
        <v>185</v>
      </c>
    </row>
    <row r="18" ht="19.5" customHeight="1" spans="1:10">
      <c r="A18" s="40" t="s">
        <v>179</v>
      </c>
      <c r="B18" s="41" t="s">
        <v>186</v>
      </c>
      <c r="C18" s="18" t="s">
        <v>187</v>
      </c>
      <c r="D18" s="74"/>
      <c r="E18" s="40" t="s">
        <v>181</v>
      </c>
      <c r="F18" s="41" t="s">
        <v>73</v>
      </c>
      <c r="G18" s="18" t="s">
        <v>184</v>
      </c>
      <c r="H18" s="44">
        <f t="shared" si="0"/>
        <v>24</v>
      </c>
      <c r="I18" s="44">
        <v>0</v>
      </c>
      <c r="J18" s="44" t="s">
        <v>188</v>
      </c>
    </row>
    <row r="19" ht="19.5" customHeight="1" spans="1:10">
      <c r="A19" s="40" t="s">
        <v>179</v>
      </c>
      <c r="B19" s="41" t="s">
        <v>189</v>
      </c>
      <c r="C19" s="18" t="s">
        <v>190</v>
      </c>
      <c r="D19" s="74"/>
      <c r="E19" s="40" t="s">
        <v>181</v>
      </c>
      <c r="F19" s="41" t="s">
        <v>73</v>
      </c>
      <c r="G19" s="18" t="s">
        <v>184</v>
      </c>
      <c r="H19" s="44">
        <f t="shared" si="0"/>
        <v>8</v>
      </c>
      <c r="I19" s="44">
        <v>0</v>
      </c>
      <c r="J19" s="44" t="s">
        <v>191</v>
      </c>
    </row>
    <row r="20" ht="19.5" customHeight="1" spans="1:10">
      <c r="A20" s="40" t="s">
        <v>179</v>
      </c>
      <c r="B20" s="41" t="s">
        <v>192</v>
      </c>
      <c r="C20" s="18" t="s">
        <v>193</v>
      </c>
      <c r="D20" s="74"/>
      <c r="E20" s="40" t="s">
        <v>181</v>
      </c>
      <c r="F20" s="41" t="s">
        <v>164</v>
      </c>
      <c r="G20" s="18" t="s">
        <v>193</v>
      </c>
      <c r="H20" s="44">
        <f t="shared" si="0"/>
        <v>7.5</v>
      </c>
      <c r="I20" s="44">
        <v>0</v>
      </c>
      <c r="J20" s="44" t="s">
        <v>194</v>
      </c>
    </row>
    <row r="21" ht="19.5" customHeight="1" spans="1:10">
      <c r="A21" s="40" t="s">
        <v>179</v>
      </c>
      <c r="B21" s="41" t="s">
        <v>195</v>
      </c>
      <c r="C21" s="18" t="s">
        <v>196</v>
      </c>
      <c r="D21" s="74"/>
      <c r="E21" s="40" t="s">
        <v>181</v>
      </c>
      <c r="F21" s="41" t="s">
        <v>73</v>
      </c>
      <c r="G21" s="18" t="s">
        <v>184</v>
      </c>
      <c r="H21" s="44">
        <f t="shared" si="0"/>
        <v>53.52</v>
      </c>
      <c r="I21" s="44">
        <v>0</v>
      </c>
      <c r="J21" s="44" t="s">
        <v>197</v>
      </c>
    </row>
  </sheetData>
  <mergeCells count="9">
    <mergeCell ref="A1:J1"/>
    <mergeCell ref="A2:J2"/>
    <mergeCell ref="A3:I3"/>
    <mergeCell ref="A4:B4"/>
    <mergeCell ref="E4:F4"/>
    <mergeCell ref="H4:J4"/>
    <mergeCell ref="C4:C5"/>
    <mergeCell ref="D4:D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showGridLines="0" workbookViewId="0">
      <selection activeCell="A1" sqref="A1"/>
    </sheetView>
  </sheetViews>
  <sheetFormatPr defaultColWidth="8" defaultRowHeight="14.25" customHeight="1" outlineLevelRow="6"/>
  <cols>
    <col min="1" max="1" width="12.4259259259259" style="2" customWidth="1"/>
    <col min="2" max="2" width="14" style="2" customWidth="1"/>
    <col min="3" max="7" width="12.4259259259259" customWidth="1"/>
    <col min="8" max="8" width="13.4259259259259" customWidth="1"/>
    <col min="9" max="10" width="12.4259259259259" customWidth="1"/>
    <col min="11" max="12" width="12.4259259259259" style="2" customWidth="1"/>
    <col min="13" max="15" width="8" style="2" hidden="1" customWidth="1"/>
  </cols>
  <sheetData>
    <row r="1" ht="19.5" customHeight="1" spans="1:15">
      <c r="A1" s="2" t="s">
        <v>49</v>
      </c>
      <c r="B1" s="64" t="s">
        <v>49</v>
      </c>
      <c r="C1" t="s">
        <v>49</v>
      </c>
      <c r="D1" t="s">
        <v>49</v>
      </c>
      <c r="E1" t="s">
        <v>49</v>
      </c>
      <c r="F1" t="s">
        <v>49</v>
      </c>
      <c r="G1" t="s">
        <v>49</v>
      </c>
      <c r="H1" t="s">
        <v>49</v>
      </c>
      <c r="I1" t="s">
        <v>49</v>
      </c>
      <c r="J1" t="s">
        <v>49</v>
      </c>
      <c r="K1" s="2" t="s">
        <v>49</v>
      </c>
      <c r="L1" s="28" t="s">
        <v>198</v>
      </c>
      <c r="M1" s="68" t="s">
        <v>49</v>
      </c>
      <c r="N1" s="68" t="s">
        <v>49</v>
      </c>
      <c r="O1" s="68" t="s">
        <v>49</v>
      </c>
    </row>
    <row r="2" ht="19.5" customHeight="1" spans="1:15">
      <c r="A2" s="65" t="s">
        <v>199</v>
      </c>
      <c r="B2" s="65" t="s">
        <v>49</v>
      </c>
      <c r="C2" s="65" t="s">
        <v>49</v>
      </c>
      <c r="D2" s="65" t="s">
        <v>49</v>
      </c>
      <c r="E2" s="65" t="s">
        <v>49</v>
      </c>
      <c r="F2" s="65" t="s">
        <v>49</v>
      </c>
      <c r="G2" s="65" t="s">
        <v>49</v>
      </c>
      <c r="H2" s="65" t="s">
        <v>49</v>
      </c>
      <c r="I2" s="65" t="s">
        <v>49</v>
      </c>
      <c r="J2" s="65" t="s">
        <v>49</v>
      </c>
      <c r="K2" s="65" t="s">
        <v>49</v>
      </c>
      <c r="L2" s="65" t="s">
        <v>49</v>
      </c>
      <c r="M2" s="65" t="s">
        <v>49</v>
      </c>
      <c r="N2" s="69" t="s">
        <v>49</v>
      </c>
      <c r="O2" s="69" t="s">
        <v>49</v>
      </c>
    </row>
    <row r="3" ht="19.5" customHeight="1" spans="1:15">
      <c r="A3" s="8" t="s">
        <v>3</v>
      </c>
      <c r="B3" s="8" t="s">
        <v>49</v>
      </c>
      <c r="C3" s="31" t="s">
        <v>49</v>
      </c>
      <c r="D3" s="31" t="s">
        <v>49</v>
      </c>
      <c r="E3" s="31" t="s">
        <v>49</v>
      </c>
      <c r="F3" s="31" t="s">
        <v>49</v>
      </c>
      <c r="G3" s="31" t="s">
        <v>49</v>
      </c>
      <c r="H3" s="31" t="s">
        <v>49</v>
      </c>
      <c r="I3" s="31" t="s">
        <v>49</v>
      </c>
      <c r="J3" s="31" t="s">
        <v>49</v>
      </c>
      <c r="K3" s="8" t="s">
        <v>49</v>
      </c>
      <c r="L3" s="56" t="s">
        <v>4</v>
      </c>
      <c r="M3" s="70" t="s">
        <v>49</v>
      </c>
      <c r="N3" s="70" t="s">
        <v>49</v>
      </c>
      <c r="O3" s="70" t="s">
        <v>49</v>
      </c>
    </row>
    <row r="4" ht="19.5" customHeight="1" spans="1:15">
      <c r="A4" s="12" t="s">
        <v>200</v>
      </c>
      <c r="B4" s="32" t="s">
        <v>49</v>
      </c>
      <c r="C4" s="32" t="s">
        <v>49</v>
      </c>
      <c r="D4" s="32" t="s">
        <v>49</v>
      </c>
      <c r="E4" s="32" t="s">
        <v>49</v>
      </c>
      <c r="F4" s="32" t="s">
        <v>49</v>
      </c>
      <c r="G4" s="12" t="s">
        <v>201</v>
      </c>
      <c r="H4" s="32" t="s">
        <v>49</v>
      </c>
      <c r="I4" s="32" t="s">
        <v>49</v>
      </c>
      <c r="J4" s="32" t="s">
        <v>49</v>
      </c>
      <c r="K4" s="32" t="s">
        <v>49</v>
      </c>
      <c r="L4" s="32" t="s">
        <v>49</v>
      </c>
      <c r="M4" s="2" t="s">
        <v>49</v>
      </c>
      <c r="N4" s="2" t="s">
        <v>49</v>
      </c>
      <c r="O4" s="2" t="s">
        <v>49</v>
      </c>
    </row>
    <row r="5" ht="19.5" customHeight="1" spans="1:15">
      <c r="A5" s="13" t="s">
        <v>54</v>
      </c>
      <c r="B5" s="11" t="s">
        <v>202</v>
      </c>
      <c r="C5" s="12" t="s">
        <v>203</v>
      </c>
      <c r="D5" s="32" t="s">
        <v>49</v>
      </c>
      <c r="E5" s="32" t="s">
        <v>49</v>
      </c>
      <c r="F5" s="23" t="s">
        <v>204</v>
      </c>
      <c r="G5" s="13" t="s">
        <v>54</v>
      </c>
      <c r="H5" s="11" t="s">
        <v>202</v>
      </c>
      <c r="I5" s="12" t="s">
        <v>203</v>
      </c>
      <c r="J5" s="32" t="s">
        <v>49</v>
      </c>
      <c r="K5" s="32" t="s">
        <v>49</v>
      </c>
      <c r="L5" s="23" t="s">
        <v>204</v>
      </c>
      <c r="M5" s="71" t="s">
        <v>49</v>
      </c>
      <c r="N5" s="71" t="s">
        <v>49</v>
      </c>
      <c r="O5" s="71" t="s">
        <v>49</v>
      </c>
    </row>
    <row r="6" ht="30" customHeight="1" spans="1:15">
      <c r="A6" s="13" t="s">
        <v>49</v>
      </c>
      <c r="B6" s="11" t="s">
        <v>49</v>
      </c>
      <c r="C6" s="23" t="s">
        <v>63</v>
      </c>
      <c r="D6" s="23" t="s">
        <v>205</v>
      </c>
      <c r="E6" s="23" t="s">
        <v>206</v>
      </c>
      <c r="F6" s="23" t="s">
        <v>49</v>
      </c>
      <c r="G6" s="13" t="s">
        <v>49</v>
      </c>
      <c r="H6" s="11" t="s">
        <v>49</v>
      </c>
      <c r="I6" s="23" t="s">
        <v>63</v>
      </c>
      <c r="J6" s="23" t="s">
        <v>205</v>
      </c>
      <c r="K6" s="23" t="s">
        <v>206</v>
      </c>
      <c r="L6" s="23" t="s">
        <v>49</v>
      </c>
      <c r="M6" s="72" t="s">
        <v>49</v>
      </c>
      <c r="N6" s="72" t="s">
        <v>207</v>
      </c>
      <c r="O6" s="72" t="s">
        <v>208</v>
      </c>
    </row>
    <row r="7" s="1" customFormat="1" ht="22.5" customHeight="1" spans="1:15">
      <c r="A7" s="66">
        <f t="shared" ref="A7:G7" si="0">B7+C7+F7</f>
        <v>7.5</v>
      </c>
      <c r="B7" s="66">
        <v>0</v>
      </c>
      <c r="C7" s="66">
        <f t="shared" ref="C7:I7" si="1">D7+E7</f>
        <v>7.5</v>
      </c>
      <c r="D7" s="66">
        <v>0</v>
      </c>
      <c r="E7" s="66">
        <v>7.5</v>
      </c>
      <c r="F7" s="66">
        <v>0</v>
      </c>
      <c r="G7" s="67">
        <f t="shared" si="0"/>
        <v>7.5</v>
      </c>
      <c r="H7" s="67">
        <v>0</v>
      </c>
      <c r="I7" s="66">
        <f t="shared" si="1"/>
        <v>7.5</v>
      </c>
      <c r="J7" s="66">
        <v>0</v>
      </c>
      <c r="K7" s="66">
        <v>7.5</v>
      </c>
      <c r="L7" s="66">
        <v>0</v>
      </c>
      <c r="M7" s="73">
        <v>0</v>
      </c>
      <c r="N7" s="73">
        <v>0</v>
      </c>
      <c r="O7" s="73">
        <v>0</v>
      </c>
    </row>
  </sheetData>
  <mergeCells count="12">
    <mergeCell ref="A2:M2"/>
    <mergeCell ref="A3:K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showGridLines="0" workbookViewId="0">
      <pane ySplit="6" topLeftCell="A7" activePane="bottomLeft" state="frozen"/>
      <selection/>
      <selection pane="bottomLeft" activeCell="A1" sqref="A1"/>
    </sheetView>
  </sheetViews>
  <sheetFormatPr defaultColWidth="8" defaultRowHeight="14.25" customHeight="1" outlineLevelRow="6"/>
  <cols>
    <col min="1" max="3" width="4.42592592592593" style="2" customWidth="1"/>
    <col min="4" max="4" width="45.712962962963" style="2" customWidth="1"/>
    <col min="5" max="8" width="15" style="2" customWidth="1"/>
    <col min="9" max="11" width="8" style="2" hidden="1" customWidth="1"/>
    <col min="12" max="12" width="15" style="2" customWidth="1"/>
    <col min="13" max="13" width="8" hidden="1" customWidth="1"/>
  </cols>
  <sheetData>
    <row r="1" ht="19.5" customHeight="1" spans="1:13">
      <c r="A1" s="3" t="s">
        <v>49</v>
      </c>
      <c r="B1" s="3" t="s">
        <v>49</v>
      </c>
      <c r="C1" s="2" t="s">
        <v>49</v>
      </c>
      <c r="D1" s="5" t="s">
        <v>49</v>
      </c>
      <c r="E1" s="5" t="s">
        <v>49</v>
      </c>
      <c r="F1" s="5" t="s">
        <v>49</v>
      </c>
      <c r="G1" s="5" t="s">
        <v>49</v>
      </c>
      <c r="H1" s="5" t="s">
        <v>49</v>
      </c>
      <c r="I1" s="5" t="s">
        <v>49</v>
      </c>
      <c r="J1" s="5" t="s">
        <v>49</v>
      </c>
      <c r="K1" s="5" t="s">
        <v>49</v>
      </c>
      <c r="L1" s="28" t="s">
        <v>209</v>
      </c>
      <c r="M1" t="s">
        <v>49</v>
      </c>
    </row>
    <row r="2" ht="19.5" customHeight="1" spans="1:13">
      <c r="A2" s="6" t="s">
        <v>210</v>
      </c>
      <c r="B2" s="6" t="s">
        <v>49</v>
      </c>
      <c r="C2" s="6" t="s">
        <v>49</v>
      </c>
      <c r="D2" s="6" t="s">
        <v>49</v>
      </c>
      <c r="E2" s="6" t="s">
        <v>49</v>
      </c>
      <c r="F2" s="6" t="s">
        <v>49</v>
      </c>
      <c r="G2" s="6" t="s">
        <v>49</v>
      </c>
      <c r="H2" s="6" t="s">
        <v>49</v>
      </c>
      <c r="I2" s="6" t="s">
        <v>49</v>
      </c>
      <c r="J2" s="6" t="s">
        <v>49</v>
      </c>
      <c r="K2" s="6" t="s">
        <v>49</v>
      </c>
      <c r="L2" s="54" t="s">
        <v>49</v>
      </c>
      <c r="M2" t="s">
        <v>49</v>
      </c>
    </row>
    <row r="3" ht="19.5" customHeight="1" spans="1:13">
      <c r="A3" s="7" t="s">
        <v>3</v>
      </c>
      <c r="B3" s="10" t="s">
        <v>49</v>
      </c>
      <c r="C3" s="8" t="s">
        <v>49</v>
      </c>
      <c r="D3" s="10" t="s">
        <v>49</v>
      </c>
      <c r="E3" s="10" t="s">
        <v>49</v>
      </c>
      <c r="F3" s="10" t="s">
        <v>49</v>
      </c>
      <c r="G3" s="10" t="s">
        <v>49</v>
      </c>
      <c r="H3" s="10" t="s">
        <v>49</v>
      </c>
      <c r="I3" s="55" t="s">
        <v>49</v>
      </c>
      <c r="J3" s="55" t="s">
        <v>49</v>
      </c>
      <c r="K3" s="55" t="s">
        <v>49</v>
      </c>
      <c r="L3" s="56" t="s">
        <v>4</v>
      </c>
      <c r="M3" t="s">
        <v>49</v>
      </c>
    </row>
    <row r="4" ht="19.5" customHeight="1" spans="1:13">
      <c r="A4" s="11" t="s">
        <v>52</v>
      </c>
      <c r="B4" s="11" t="s">
        <v>49</v>
      </c>
      <c r="C4" s="11" t="s">
        <v>49</v>
      </c>
      <c r="D4" s="49" t="s">
        <v>53</v>
      </c>
      <c r="E4" s="49" t="s">
        <v>140</v>
      </c>
      <c r="F4" s="50" t="s">
        <v>123</v>
      </c>
      <c r="G4" s="50" t="s">
        <v>49</v>
      </c>
      <c r="H4" s="50" t="s">
        <v>49</v>
      </c>
      <c r="I4" s="57" t="s">
        <v>49</v>
      </c>
      <c r="J4" s="57" t="s">
        <v>49</v>
      </c>
      <c r="K4" s="57" t="s">
        <v>49</v>
      </c>
      <c r="L4" s="13" t="s">
        <v>124</v>
      </c>
      <c r="M4" s="62" t="s">
        <v>49</v>
      </c>
    </row>
    <row r="5" ht="11.25" customHeight="1" spans="1:13">
      <c r="A5" s="13" t="s">
        <v>60</v>
      </c>
      <c r="B5" s="11" t="s">
        <v>61</v>
      </c>
      <c r="C5" s="13" t="s">
        <v>62</v>
      </c>
      <c r="D5" s="51" t="s">
        <v>49</v>
      </c>
      <c r="E5" s="51" t="s">
        <v>49</v>
      </c>
      <c r="F5" s="52" t="s">
        <v>141</v>
      </c>
      <c r="G5" s="52" t="s">
        <v>142</v>
      </c>
      <c r="H5" s="52" t="s">
        <v>143</v>
      </c>
      <c r="I5" s="52" t="s">
        <v>211</v>
      </c>
      <c r="J5" s="52" t="s">
        <v>212</v>
      </c>
      <c r="K5" s="52" t="s">
        <v>213</v>
      </c>
      <c r="L5" s="13" t="s">
        <v>49</v>
      </c>
      <c r="M5" s="63" t="s">
        <v>49</v>
      </c>
    </row>
    <row r="6" ht="11.25" customHeight="1" spans="1:13">
      <c r="A6" s="13" t="s">
        <v>49</v>
      </c>
      <c r="B6" s="11" t="s">
        <v>49</v>
      </c>
      <c r="C6" s="13" t="s">
        <v>49</v>
      </c>
      <c r="D6" s="60" t="s">
        <v>49</v>
      </c>
      <c r="E6" s="60" t="s">
        <v>49</v>
      </c>
      <c r="F6" s="61" t="s">
        <v>49</v>
      </c>
      <c r="G6" s="61" t="s">
        <v>49</v>
      </c>
      <c r="H6" s="61" t="s">
        <v>49</v>
      </c>
      <c r="I6" s="61" t="s">
        <v>49</v>
      </c>
      <c r="J6" s="61" t="s">
        <v>49</v>
      </c>
      <c r="K6" s="61" t="s">
        <v>49</v>
      </c>
      <c r="L6" s="13" t="s">
        <v>49</v>
      </c>
      <c r="M6" t="s">
        <v>49</v>
      </c>
    </row>
    <row r="7" s="1" customFormat="1" ht="22.5" customHeight="1" spans="1:13">
      <c r="A7" s="16" t="s">
        <v>49</v>
      </c>
      <c r="B7" s="16" t="s">
        <v>49</v>
      </c>
      <c r="C7" s="16" t="s">
        <v>49</v>
      </c>
      <c r="D7" s="18" t="s">
        <v>49</v>
      </c>
      <c r="E7" s="53">
        <f>F7+L7</f>
        <v>0</v>
      </c>
      <c r="F7" s="53">
        <f>G7+H7</f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3">
        <v>0</v>
      </c>
      <c r="M7" s="15" t="s">
        <v>49</v>
      </c>
    </row>
  </sheetData>
  <mergeCells count="17">
    <mergeCell ref="A2:L2"/>
    <mergeCell ref="A3:H3"/>
    <mergeCell ref="A4:C4"/>
    <mergeCell ref="F4:K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4:L6"/>
    <mergeCell ref="M4:M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300-预算公开-封面</vt:lpstr>
      <vt:lpstr>301-预算公开-收支预算总表</vt:lpstr>
      <vt:lpstr>302-预算公开-收入预算总表</vt:lpstr>
      <vt:lpstr>303-预算公开-支出预算总表</vt:lpstr>
      <vt:lpstr>304-预算公开-财政拨款收支预算表</vt:lpstr>
      <vt:lpstr>305-预算公开-一般公共预算支出表</vt:lpstr>
      <vt:lpstr>306-预算公开-一般公共预算基本支出预算表</vt:lpstr>
      <vt:lpstr>307-预算公开-一般公共预算“三公”经费支出预算表</vt:lpstr>
      <vt:lpstr>308-预算公开-政府性基金支出预算表</vt:lpstr>
      <vt:lpstr>310-预算公开-国有资本经营预算支出表</vt:lpstr>
      <vt:lpstr>311-预算公开-基本支出预算表</vt:lpstr>
      <vt:lpstr>312-预算公开-项目支出预算表</vt:lpstr>
      <vt:lpstr>313-预算公开-政府采购预算表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2026-05-27T02:55:10Z</dcterms:created>
  <dcterms:modified xsi:type="dcterms:W3CDTF">2026-05-27T02:55:15Z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CB656BC19368481BAE84F36C80F0FFA9</vt:lpwstr>
  </property>
  <property fmtid="{D5CDD505-2E9C-101B-9397-08002B2CF9AE}" pid="3" name="KSOProductBuildVer">
    <vt:lpwstr>2052-11.1.0.11691</vt:lpwstr>
  </property>
</Properties>
</file>